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20" windowWidth="11820" windowHeight="2520"/>
  </bookViews>
  <sheets>
    <sheet name="DAMAN,SIL," sheetId="27" r:id="rId1"/>
    <sheet name="DADRA" sheetId="19" r:id="rId2"/>
    <sheet name="GUJARAT (E)" sheetId="20" r:id="rId3"/>
    <sheet name="GUJARAT  (S)" sheetId="21" r:id="rId4"/>
    <sheet name="GUJARAT (W)" sheetId="9" r:id="rId5"/>
    <sheet name="BHIWANDI" sheetId="22" r:id="rId6"/>
    <sheet name="MAHA(O.V.)" sheetId="24" r:id="rId7"/>
    <sheet name="MAHA(VIDH)" sheetId="25" r:id="rId8"/>
    <sheet name="MAHA(KHAN)" sheetId="26" r:id="rId9"/>
    <sheet name="MAHA(SOUTH)" sheetId="23" r:id="rId10"/>
    <sheet name="STOCK POINT" sheetId="17" r:id="rId11"/>
  </sheets>
  <calcPr calcId="124519"/>
</workbook>
</file>

<file path=xl/calcChain.xml><?xml version="1.0" encoding="utf-8"?>
<calcChain xmlns="http://schemas.openxmlformats.org/spreadsheetml/2006/main">
  <c r="G63" i="27"/>
  <c r="E63"/>
  <c r="G62"/>
  <c r="E62"/>
  <c r="H62"/>
  <c r="G61"/>
  <c r="E61"/>
  <c r="H61"/>
  <c r="G60"/>
  <c r="E60"/>
  <c r="H60"/>
  <c r="G59"/>
  <c r="E59"/>
  <c r="H59"/>
  <c r="G58"/>
  <c r="E58"/>
  <c r="H58"/>
  <c r="G57"/>
  <c r="E57"/>
  <c r="H57"/>
  <c r="G56"/>
  <c r="E56"/>
  <c r="H56"/>
  <c r="G55"/>
  <c r="E55"/>
  <c r="H55"/>
  <c r="G54"/>
  <c r="E54"/>
  <c r="H54"/>
  <c r="G53"/>
  <c r="E53"/>
  <c r="H53"/>
  <c r="G51"/>
  <c r="E51"/>
  <c r="G50"/>
  <c r="E50"/>
  <c r="H50"/>
  <c r="G49"/>
  <c r="E49"/>
  <c r="H49"/>
  <c r="G48"/>
  <c r="E48"/>
  <c r="H48"/>
  <c r="G47"/>
  <c r="E47"/>
  <c r="H47"/>
  <c r="G46"/>
  <c r="E46"/>
  <c r="H46"/>
  <c r="G45"/>
  <c r="E45"/>
  <c r="H45"/>
  <c r="G44"/>
  <c r="E44"/>
  <c r="H44"/>
  <c r="G43"/>
  <c r="E43"/>
  <c r="H43"/>
  <c r="G41"/>
  <c r="E41"/>
  <c r="G40"/>
  <c r="E40"/>
  <c r="H40"/>
  <c r="G39"/>
  <c r="E39"/>
  <c r="H39"/>
  <c r="G38"/>
  <c r="E38"/>
  <c r="H38"/>
  <c r="G37"/>
  <c r="E37"/>
  <c r="H37"/>
  <c r="G36"/>
  <c r="E36"/>
  <c r="H36"/>
  <c r="G35"/>
  <c r="E35"/>
  <c r="H35"/>
  <c r="G34"/>
  <c r="E34"/>
  <c r="H34"/>
  <c r="G33"/>
  <c r="E33"/>
  <c r="H33"/>
  <c r="G32"/>
  <c r="E32"/>
  <c r="H32"/>
  <c r="G31"/>
  <c r="E31"/>
  <c r="H31"/>
  <c r="G29"/>
  <c r="E29"/>
  <c r="G28"/>
  <c r="E28"/>
  <c r="H28"/>
  <c r="G27"/>
  <c r="E27"/>
  <c r="H27"/>
  <c r="G26"/>
  <c r="E26"/>
  <c r="H26"/>
  <c r="G25"/>
  <c r="E25"/>
  <c r="H25"/>
  <c r="G24"/>
  <c r="E24"/>
  <c r="H24"/>
  <c r="G23"/>
  <c r="E23"/>
  <c r="H23"/>
  <c r="G22"/>
  <c r="E22"/>
  <c r="H22"/>
  <c r="G21"/>
  <c r="E21"/>
  <c r="H21"/>
  <c r="G20"/>
  <c r="E20"/>
  <c r="H20"/>
  <c r="G19"/>
  <c r="E19"/>
  <c r="H19"/>
  <c r="G18"/>
  <c r="E18"/>
  <c r="H18"/>
  <c r="G17"/>
  <c r="E17"/>
  <c r="H17"/>
  <c r="G16"/>
  <c r="E16"/>
  <c r="H16"/>
  <c r="G15"/>
  <c r="E15"/>
  <c r="H15"/>
  <c r="G14"/>
  <c r="E14"/>
  <c r="H14"/>
  <c r="G13"/>
  <c r="E13"/>
  <c r="H13"/>
  <c r="G12"/>
  <c r="E12"/>
  <c r="H12"/>
  <c r="G11"/>
  <c r="E11"/>
  <c r="E37" i="23"/>
  <c r="F37"/>
  <c r="E37" i="26"/>
  <c r="F37"/>
  <c r="E37" i="25"/>
  <c r="F37"/>
  <c r="E37" i="24"/>
  <c r="F37"/>
  <c r="E37" i="22"/>
  <c r="G37"/>
  <c r="H37"/>
  <c r="E38" i="9"/>
  <c r="F38"/>
  <c r="E38" i="21"/>
  <c r="F38"/>
  <c r="E38" i="20"/>
  <c r="F38"/>
  <c r="E38" i="19"/>
  <c r="G38"/>
  <c r="H38"/>
  <c r="E43" i="23"/>
  <c r="F43"/>
  <c r="E43" i="26"/>
  <c r="F43"/>
  <c r="E43" i="25"/>
  <c r="F43"/>
  <c r="E43" i="24"/>
  <c r="F43"/>
  <c r="E43" i="22"/>
  <c r="G43"/>
  <c r="E44" i="9"/>
  <c r="F44"/>
  <c r="E44" i="21"/>
  <c r="F44"/>
  <c r="E44" i="20"/>
  <c r="F44"/>
  <c r="E44" i="19"/>
  <c r="G44"/>
  <c r="E50" i="25"/>
  <c r="F50"/>
  <c r="E50" i="22"/>
  <c r="G50"/>
  <c r="E51" i="9"/>
  <c r="F51"/>
  <c r="E51" i="21"/>
  <c r="F51"/>
  <c r="E50" i="23"/>
  <c r="F50"/>
  <c r="E50" i="26"/>
  <c r="F50"/>
  <c r="E50" i="24"/>
  <c r="F50"/>
  <c r="E51" i="20"/>
  <c r="F51"/>
  <c r="E51" i="19"/>
  <c r="G51"/>
  <c r="E21" i="23"/>
  <c r="F21"/>
  <c r="E21" i="26"/>
  <c r="F21"/>
  <c r="E21" i="25"/>
  <c r="F21"/>
  <c r="E21" i="24"/>
  <c r="F21"/>
  <c r="E21" i="22"/>
  <c r="G21"/>
  <c r="E22" i="9"/>
  <c r="F22"/>
  <c r="E22" i="21"/>
  <c r="F22"/>
  <c r="E22" i="20"/>
  <c r="F22"/>
  <c r="E22" i="19"/>
  <c r="G22"/>
  <c r="E9" i="23"/>
  <c r="E9" i="26"/>
  <c r="E9" i="25"/>
  <c r="E9" i="24"/>
  <c r="E9" i="22"/>
  <c r="E10" i="9"/>
  <c r="E10" i="21"/>
  <c r="E10" i="20"/>
  <c r="E62" i="23"/>
  <c r="E61"/>
  <c r="E60"/>
  <c r="E59"/>
  <c r="E58"/>
  <c r="E57"/>
  <c r="E56"/>
  <c r="E55"/>
  <c r="E54"/>
  <c r="E53"/>
  <c r="E52"/>
  <c r="E49"/>
  <c r="E48"/>
  <c r="E47"/>
  <c r="E46"/>
  <c r="E45"/>
  <c r="E44"/>
  <c r="E42"/>
  <c r="E40"/>
  <c r="E39"/>
  <c r="E38"/>
  <c r="E36"/>
  <c r="E35"/>
  <c r="E34"/>
  <c r="E33"/>
  <c r="E32"/>
  <c r="E31"/>
  <c r="E30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E62" i="26"/>
  <c r="E61"/>
  <c r="E60"/>
  <c r="E59"/>
  <c r="E58"/>
  <c r="E57"/>
  <c r="E56"/>
  <c r="E55"/>
  <c r="E54"/>
  <c r="E53"/>
  <c r="E52"/>
  <c r="E49"/>
  <c r="E48"/>
  <c r="E47"/>
  <c r="E46"/>
  <c r="E45"/>
  <c r="E44"/>
  <c r="E42"/>
  <c r="E40"/>
  <c r="E39"/>
  <c r="E38"/>
  <c r="E36"/>
  <c r="E35"/>
  <c r="E34"/>
  <c r="E33"/>
  <c r="E32"/>
  <c r="E31"/>
  <c r="E30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E62" i="25"/>
  <c r="E61"/>
  <c r="E60"/>
  <c r="E59"/>
  <c r="E58"/>
  <c r="E57"/>
  <c r="E56"/>
  <c r="E55"/>
  <c r="E54"/>
  <c r="E53"/>
  <c r="E52"/>
  <c r="E49"/>
  <c r="E48"/>
  <c r="E47"/>
  <c r="E46"/>
  <c r="E45"/>
  <c r="E44"/>
  <c r="E42"/>
  <c r="E40"/>
  <c r="E39"/>
  <c r="E38"/>
  <c r="E36"/>
  <c r="E35"/>
  <c r="E34"/>
  <c r="E33"/>
  <c r="E32"/>
  <c r="E31"/>
  <c r="E30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E62" i="24"/>
  <c r="E61"/>
  <c r="E60"/>
  <c r="E59"/>
  <c r="E58"/>
  <c r="E57"/>
  <c r="E56"/>
  <c r="E55"/>
  <c r="E54"/>
  <c r="E53"/>
  <c r="E52"/>
  <c r="E49"/>
  <c r="E48"/>
  <c r="E47"/>
  <c r="E46"/>
  <c r="E45"/>
  <c r="E44"/>
  <c r="E42"/>
  <c r="E40"/>
  <c r="E39"/>
  <c r="E38"/>
  <c r="E36"/>
  <c r="E35"/>
  <c r="E34"/>
  <c r="E33"/>
  <c r="E32"/>
  <c r="E31"/>
  <c r="E30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E62" i="22"/>
  <c r="E61"/>
  <c r="E60"/>
  <c r="E59"/>
  <c r="E58"/>
  <c r="E57"/>
  <c r="E56"/>
  <c r="E55"/>
  <c r="E54"/>
  <c r="E53"/>
  <c r="E52"/>
  <c r="E49"/>
  <c r="E48"/>
  <c r="E47"/>
  <c r="E46"/>
  <c r="E45"/>
  <c r="E44"/>
  <c r="E42"/>
  <c r="E40"/>
  <c r="E39"/>
  <c r="E38"/>
  <c r="E36"/>
  <c r="E35"/>
  <c r="E34"/>
  <c r="E33"/>
  <c r="E32"/>
  <c r="E31"/>
  <c r="E30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H10"/>
  <c r="E63" i="9"/>
  <c r="E62"/>
  <c r="E61"/>
  <c r="E60"/>
  <c r="E59"/>
  <c r="E58"/>
  <c r="E57"/>
  <c r="E56"/>
  <c r="E55"/>
  <c r="E54"/>
  <c r="E53"/>
  <c r="E50"/>
  <c r="E49"/>
  <c r="E48"/>
  <c r="E47"/>
  <c r="E46"/>
  <c r="E45"/>
  <c r="E43"/>
  <c r="E41"/>
  <c r="E40"/>
  <c r="E39"/>
  <c r="E37"/>
  <c r="E36"/>
  <c r="E35"/>
  <c r="E34"/>
  <c r="E33"/>
  <c r="E32"/>
  <c r="E31"/>
  <c r="E29"/>
  <c r="E28"/>
  <c r="E27"/>
  <c r="E26"/>
  <c r="E25"/>
  <c r="E24"/>
  <c r="E23"/>
  <c r="E21"/>
  <c r="E20"/>
  <c r="E19"/>
  <c r="E18"/>
  <c r="E17"/>
  <c r="E16"/>
  <c r="E15"/>
  <c r="E14"/>
  <c r="E13"/>
  <c r="E12"/>
  <c r="E11"/>
  <c r="E63" i="21"/>
  <c r="E62"/>
  <c r="E61"/>
  <c r="E60"/>
  <c r="E59"/>
  <c r="E58"/>
  <c r="E57"/>
  <c r="E56"/>
  <c r="E55"/>
  <c r="E54"/>
  <c r="E53"/>
  <c r="E50"/>
  <c r="E49"/>
  <c r="E48"/>
  <c r="E47"/>
  <c r="E46"/>
  <c r="E45"/>
  <c r="E43"/>
  <c r="E41"/>
  <c r="E40"/>
  <c r="E39"/>
  <c r="E37"/>
  <c r="E36"/>
  <c r="E35"/>
  <c r="E34"/>
  <c r="E33"/>
  <c r="E32"/>
  <c r="E31"/>
  <c r="E29"/>
  <c r="E28"/>
  <c r="E27"/>
  <c r="E26"/>
  <c r="E25"/>
  <c r="E24"/>
  <c r="E23"/>
  <c r="E21"/>
  <c r="E20"/>
  <c r="E19"/>
  <c r="E18"/>
  <c r="E17"/>
  <c r="E16"/>
  <c r="E15"/>
  <c r="E14"/>
  <c r="E13"/>
  <c r="E12"/>
  <c r="E11"/>
  <c r="E63" i="20"/>
  <c r="F63"/>
  <c r="E62"/>
  <c r="E61"/>
  <c r="F61"/>
  <c r="E60"/>
  <c r="E59"/>
  <c r="F59"/>
  <c r="E58"/>
  <c r="E57"/>
  <c r="F57"/>
  <c r="E56"/>
  <c r="F56"/>
  <c r="E55"/>
  <c r="F55"/>
  <c r="E54"/>
  <c r="F54"/>
  <c r="E53"/>
  <c r="F53"/>
  <c r="E50"/>
  <c r="F50"/>
  <c r="E49"/>
  <c r="F49"/>
  <c r="E48"/>
  <c r="F48"/>
  <c r="E47"/>
  <c r="F47"/>
  <c r="E46"/>
  <c r="F46"/>
  <c r="E45"/>
  <c r="E43"/>
  <c r="F43"/>
  <c r="E41"/>
  <c r="F41"/>
  <c r="E40"/>
  <c r="F40"/>
  <c r="E39"/>
  <c r="F39"/>
  <c r="E37"/>
  <c r="F37"/>
  <c r="E36"/>
  <c r="F36"/>
  <c r="E35"/>
  <c r="F35"/>
  <c r="E34"/>
  <c r="F34"/>
  <c r="E33"/>
  <c r="F33"/>
  <c r="E32"/>
  <c r="E31"/>
  <c r="F31"/>
  <c r="E29"/>
  <c r="F29"/>
  <c r="E28"/>
  <c r="F28"/>
  <c r="E27"/>
  <c r="F27"/>
  <c r="E26"/>
  <c r="F26"/>
  <c r="E25"/>
  <c r="F25"/>
  <c r="E24"/>
  <c r="F24"/>
  <c r="E23"/>
  <c r="F23"/>
  <c r="E21"/>
  <c r="E20"/>
  <c r="F20"/>
  <c r="E19"/>
  <c r="F19"/>
  <c r="E18"/>
  <c r="F18"/>
  <c r="E17"/>
  <c r="F17"/>
  <c r="E16"/>
  <c r="F16"/>
  <c r="E15"/>
  <c r="F15"/>
  <c r="E14"/>
  <c r="F14"/>
  <c r="E13"/>
  <c r="F13"/>
  <c r="E12"/>
  <c r="F12"/>
  <c r="E11"/>
  <c r="E63" i="19"/>
  <c r="E62"/>
  <c r="E61"/>
  <c r="E60"/>
  <c r="E59"/>
  <c r="E58"/>
  <c r="E57"/>
  <c r="E56"/>
  <c r="E55"/>
  <c r="E54"/>
  <c r="E53"/>
  <c r="E50"/>
  <c r="E49"/>
  <c r="E48"/>
  <c r="E47"/>
  <c r="E46"/>
  <c r="E45"/>
  <c r="E43"/>
  <c r="E41"/>
  <c r="E40"/>
  <c r="E39"/>
  <c r="E37"/>
  <c r="E36"/>
  <c r="E35"/>
  <c r="E34"/>
  <c r="E33"/>
  <c r="E32"/>
  <c r="E31"/>
  <c r="E29"/>
  <c r="E28"/>
  <c r="E27"/>
  <c r="E26"/>
  <c r="E25"/>
  <c r="E24"/>
  <c r="E23"/>
  <c r="E21"/>
  <c r="E20"/>
  <c r="E19"/>
  <c r="E18"/>
  <c r="E17"/>
  <c r="E16"/>
  <c r="E15"/>
  <c r="E14"/>
  <c r="E13"/>
  <c r="E12"/>
  <c r="E11"/>
  <c r="I25" i="26"/>
  <c r="I21"/>
  <c r="I21" i="25"/>
  <c r="F10" i="26"/>
  <c r="F11"/>
  <c r="F12"/>
  <c r="F13"/>
  <c r="F14"/>
  <c r="F15"/>
  <c r="F16"/>
  <c r="F17"/>
  <c r="I17"/>
  <c r="F18"/>
  <c r="F19"/>
  <c r="I19"/>
  <c r="F20"/>
  <c r="I20"/>
  <c r="F22"/>
  <c r="F23"/>
  <c r="I23"/>
  <c r="F24"/>
  <c r="F25"/>
  <c r="F26"/>
  <c r="F27"/>
  <c r="F28"/>
  <c r="F30"/>
  <c r="F31"/>
  <c r="F32"/>
  <c r="F33"/>
  <c r="F34"/>
  <c r="F35"/>
  <c r="F36"/>
  <c r="F38"/>
  <c r="F39"/>
  <c r="F40"/>
  <c r="E41"/>
  <c r="F41"/>
  <c r="F42"/>
  <c r="F44"/>
  <c r="F45"/>
  <c r="F46"/>
  <c r="F47"/>
  <c r="F48"/>
  <c r="F49"/>
  <c r="F52"/>
  <c r="F53"/>
  <c r="F54"/>
  <c r="F55"/>
  <c r="F56"/>
  <c r="F57"/>
  <c r="F58"/>
  <c r="F59"/>
  <c r="F60"/>
  <c r="F61"/>
  <c r="F62"/>
  <c r="F10" i="25"/>
  <c r="F11"/>
  <c r="F12"/>
  <c r="F13"/>
  <c r="F14"/>
  <c r="F15"/>
  <c r="F16"/>
  <c r="F17"/>
  <c r="I17"/>
  <c r="F18"/>
  <c r="F19"/>
  <c r="I19"/>
  <c r="F20"/>
  <c r="F22"/>
  <c r="F23"/>
  <c r="F24"/>
  <c r="F25"/>
  <c r="F26"/>
  <c r="F27"/>
  <c r="F28"/>
  <c r="F30"/>
  <c r="F31"/>
  <c r="F32"/>
  <c r="F33"/>
  <c r="F34"/>
  <c r="F35"/>
  <c r="F36"/>
  <c r="F38"/>
  <c r="F39"/>
  <c r="F40"/>
  <c r="E41"/>
  <c r="F41"/>
  <c r="F42"/>
  <c r="F44"/>
  <c r="F45"/>
  <c r="F46"/>
  <c r="F47"/>
  <c r="F48"/>
  <c r="F49"/>
  <c r="F52"/>
  <c r="F53"/>
  <c r="F54"/>
  <c r="F55"/>
  <c r="F56"/>
  <c r="F57"/>
  <c r="F58"/>
  <c r="F59"/>
  <c r="F60"/>
  <c r="F61"/>
  <c r="F62"/>
  <c r="G25" i="22"/>
  <c r="H25"/>
  <c r="F26" i="9"/>
  <c r="F26" i="21"/>
  <c r="G26" i="19"/>
  <c r="F25" i="24"/>
  <c r="F25" i="23"/>
  <c r="F54"/>
  <c r="F54" i="24"/>
  <c r="F55" i="9"/>
  <c r="F55" i="21"/>
  <c r="G54" i="22"/>
  <c r="H54"/>
  <c r="G55" i="19"/>
  <c r="H55"/>
  <c r="F53" i="23"/>
  <c r="F53" i="24"/>
  <c r="G53" i="22"/>
  <c r="H53"/>
  <c r="F54" i="9"/>
  <c r="F54" i="21"/>
  <c r="G54" i="19"/>
  <c r="H54"/>
  <c r="I23" i="23"/>
  <c r="I22"/>
  <c r="I20"/>
  <c r="I19"/>
  <c r="I18"/>
  <c r="I17"/>
  <c r="I40" i="24"/>
  <c r="I39"/>
  <c r="I38"/>
  <c r="I35"/>
  <c r="I34"/>
  <c r="I33"/>
  <c r="I32"/>
  <c r="I31"/>
  <c r="I30"/>
  <c r="I29"/>
  <c r="I28"/>
  <c r="I27"/>
  <c r="I26"/>
  <c r="I24"/>
  <c r="I23"/>
  <c r="I22"/>
  <c r="I20"/>
  <c r="I19"/>
  <c r="I17"/>
  <c r="G62" i="22"/>
  <c r="G61"/>
  <c r="G60"/>
  <c r="G59"/>
  <c r="G58"/>
  <c r="G57"/>
  <c r="G56"/>
  <c r="H56"/>
  <c r="G55"/>
  <c r="G52"/>
  <c r="G49"/>
  <c r="G48"/>
  <c r="H48"/>
  <c r="G47"/>
  <c r="G46"/>
  <c r="G45"/>
  <c r="G44"/>
  <c r="H44"/>
  <c r="G42"/>
  <c r="G40"/>
  <c r="G39"/>
  <c r="G38"/>
  <c r="H38"/>
  <c r="G36"/>
  <c r="G35"/>
  <c r="G34"/>
  <c r="G33"/>
  <c r="H33"/>
  <c r="G32"/>
  <c r="G31"/>
  <c r="G30"/>
  <c r="G28"/>
  <c r="H28"/>
  <c r="G27"/>
  <c r="H27"/>
  <c r="G26"/>
  <c r="G24"/>
  <c r="H24"/>
  <c r="G23"/>
  <c r="G22"/>
  <c r="H22"/>
  <c r="G20"/>
  <c r="G19"/>
  <c r="H19"/>
  <c r="G18"/>
  <c r="G17"/>
  <c r="H17"/>
  <c r="G16"/>
  <c r="G15"/>
  <c r="H15"/>
  <c r="G14"/>
  <c r="G13"/>
  <c r="H13"/>
  <c r="G12"/>
  <c r="G11"/>
  <c r="H11"/>
  <c r="G10"/>
  <c r="I19" i="9"/>
  <c r="I18"/>
  <c r="I21" i="21"/>
  <c r="I20"/>
  <c r="I19"/>
  <c r="I18"/>
  <c r="I25" i="20"/>
  <c r="I24"/>
  <c r="I23"/>
  <c r="I21"/>
  <c r="I20"/>
  <c r="I19"/>
  <c r="I18"/>
  <c r="G63" i="19"/>
  <c r="G62"/>
  <c r="G61"/>
  <c r="G60"/>
  <c r="G59"/>
  <c r="G58"/>
  <c r="G57"/>
  <c r="G56"/>
  <c r="G53"/>
  <c r="G50"/>
  <c r="G49"/>
  <c r="G48"/>
  <c r="G47"/>
  <c r="G46"/>
  <c r="G45"/>
  <c r="G43"/>
  <c r="G41"/>
  <c r="G40"/>
  <c r="G39"/>
  <c r="G37"/>
  <c r="G36"/>
  <c r="H36"/>
  <c r="G35"/>
  <c r="G34"/>
  <c r="G33"/>
  <c r="G32"/>
  <c r="H32"/>
  <c r="G31"/>
  <c r="H31"/>
  <c r="G29"/>
  <c r="G28"/>
  <c r="G27"/>
  <c r="H27"/>
  <c r="G25"/>
  <c r="G24"/>
  <c r="G23"/>
  <c r="H23"/>
  <c r="G21"/>
  <c r="G20"/>
  <c r="G19"/>
  <c r="G18"/>
  <c r="G17"/>
  <c r="G16"/>
  <c r="G15"/>
  <c r="G14"/>
  <c r="G13"/>
  <c r="G12"/>
  <c r="G11"/>
  <c r="F57" i="21"/>
  <c r="F57" i="9"/>
  <c r="F56" i="24"/>
  <c r="F56" i="23"/>
  <c r="H57" i="19"/>
  <c r="F11" i="20"/>
  <c r="F10" i="24"/>
  <c r="F11"/>
  <c r="F12"/>
  <c r="F13"/>
  <c r="F14"/>
  <c r="F15"/>
  <c r="F16"/>
  <c r="F17"/>
  <c r="F18"/>
  <c r="F19"/>
  <c r="F20"/>
  <c r="F22"/>
  <c r="F23"/>
  <c r="F24"/>
  <c r="F26"/>
  <c r="F27"/>
  <c r="F28"/>
  <c r="F30"/>
  <c r="F31"/>
  <c r="F32"/>
  <c r="F33"/>
  <c r="F34"/>
  <c r="F35"/>
  <c r="F36"/>
  <c r="F38"/>
  <c r="F39"/>
  <c r="F40"/>
  <c r="E41"/>
  <c r="F41"/>
  <c r="F42"/>
  <c r="F44"/>
  <c r="F45"/>
  <c r="F46"/>
  <c r="F47"/>
  <c r="F48"/>
  <c r="F49"/>
  <c r="F52"/>
  <c r="F55"/>
  <c r="F57"/>
  <c r="F58"/>
  <c r="F59"/>
  <c r="F60"/>
  <c r="F61"/>
  <c r="F62"/>
  <c r="F10" i="23"/>
  <c r="F11"/>
  <c r="F12"/>
  <c r="F13"/>
  <c r="F14"/>
  <c r="F15"/>
  <c r="F16"/>
  <c r="F17"/>
  <c r="F18"/>
  <c r="F19"/>
  <c r="F20"/>
  <c r="F22"/>
  <c r="F23"/>
  <c r="F24"/>
  <c r="F26"/>
  <c r="F27"/>
  <c r="F28"/>
  <c r="F30"/>
  <c r="F31"/>
  <c r="F32"/>
  <c r="F33"/>
  <c r="F34"/>
  <c r="F35"/>
  <c r="F36"/>
  <c r="F38"/>
  <c r="F39"/>
  <c r="F40"/>
  <c r="F42"/>
  <c r="F44"/>
  <c r="F45"/>
  <c r="F46"/>
  <c r="F47"/>
  <c r="F48"/>
  <c r="F49"/>
  <c r="F52"/>
  <c r="F55"/>
  <c r="F57"/>
  <c r="F58"/>
  <c r="F59"/>
  <c r="F60"/>
  <c r="F61"/>
  <c r="F62"/>
  <c r="H12" i="22"/>
  <c r="H14"/>
  <c r="H16"/>
  <c r="H18"/>
  <c r="H20"/>
  <c r="H23"/>
  <c r="H26"/>
  <c r="H31"/>
  <c r="H35"/>
  <c r="H40"/>
  <c r="H46"/>
  <c r="H52"/>
  <c r="H57"/>
  <c r="H58"/>
  <c r="H59"/>
  <c r="H60"/>
  <c r="H61"/>
  <c r="H62"/>
  <c r="F11" i="21"/>
  <c r="F12"/>
  <c r="F13"/>
  <c r="F14"/>
  <c r="F15"/>
  <c r="F16"/>
  <c r="F17"/>
  <c r="F18"/>
  <c r="F19"/>
  <c r="F20"/>
  <c r="F21"/>
  <c r="F23"/>
  <c r="F24"/>
  <c r="F25"/>
  <c r="F27"/>
  <c r="F28"/>
  <c r="F29"/>
  <c r="F31"/>
  <c r="F32"/>
  <c r="F33"/>
  <c r="F34"/>
  <c r="F35"/>
  <c r="F36"/>
  <c r="F37"/>
  <c r="F39"/>
  <c r="F40"/>
  <c r="F41"/>
  <c r="E42"/>
  <c r="F42"/>
  <c r="F43"/>
  <c r="F45"/>
  <c r="F46"/>
  <c r="F47"/>
  <c r="F48"/>
  <c r="F49"/>
  <c r="F50"/>
  <c r="F53"/>
  <c r="F56"/>
  <c r="F58"/>
  <c r="F59"/>
  <c r="F60"/>
  <c r="F61"/>
  <c r="F62"/>
  <c r="F63"/>
  <c r="F21" i="20"/>
  <c r="F32"/>
  <c r="E42"/>
  <c r="F42"/>
  <c r="F45"/>
  <c r="F58"/>
  <c r="F60"/>
  <c r="F62"/>
  <c r="H11" i="19"/>
  <c r="H12"/>
  <c r="H13"/>
  <c r="H14"/>
  <c r="H15"/>
  <c r="H16"/>
  <c r="H17"/>
  <c r="H18"/>
  <c r="H19"/>
  <c r="H20"/>
  <c r="H21"/>
  <c r="H24"/>
  <c r="H25"/>
  <c r="H28"/>
  <c r="H29"/>
  <c r="H33"/>
  <c r="H34"/>
  <c r="H35"/>
  <c r="H37"/>
  <c r="H39"/>
  <c r="H40"/>
  <c r="H41"/>
  <c r="H43"/>
  <c r="H45"/>
  <c r="H46"/>
  <c r="H47"/>
  <c r="H48"/>
  <c r="H49"/>
  <c r="H53"/>
  <c r="H56"/>
  <c r="H58"/>
  <c r="H59"/>
  <c r="H60"/>
  <c r="H61"/>
  <c r="H62"/>
  <c r="H63"/>
  <c r="F16" i="9"/>
  <c r="F48"/>
  <c r="F13"/>
  <c r="F46"/>
  <c r="F45"/>
  <c r="F29"/>
  <c r="F41"/>
  <c r="F63"/>
  <c r="F58"/>
  <c r="F62"/>
  <c r="F61"/>
  <c r="F60"/>
  <c r="F59"/>
  <c r="F56"/>
  <c r="F53"/>
  <c r="F50"/>
  <c r="F49"/>
  <c r="F47"/>
  <c r="F43"/>
  <c r="F40"/>
  <c r="F39"/>
  <c r="F37"/>
  <c r="F36"/>
  <c r="F35"/>
  <c r="F34"/>
  <c r="F33"/>
  <c r="F32"/>
  <c r="F31"/>
  <c r="F28"/>
  <c r="F27"/>
  <c r="F25"/>
  <c r="F24"/>
  <c r="F23"/>
  <c r="F21"/>
  <c r="F20"/>
  <c r="F19"/>
  <c r="F18"/>
  <c r="F17"/>
  <c r="F15"/>
  <c r="F14"/>
  <c r="F12"/>
  <c r="F11"/>
  <c r="F42"/>
  <c r="E42"/>
  <c r="H21" i="22"/>
  <c r="H50"/>
  <c r="H55"/>
  <c r="H42"/>
  <c r="H45"/>
  <c r="H47"/>
  <c r="H49"/>
  <c r="H30"/>
  <c r="H32"/>
  <c r="H34"/>
  <c r="H36"/>
  <c r="H39"/>
  <c r="H50" i="19"/>
  <c r="H26"/>
  <c r="H43" i="22"/>
  <c r="H51" i="19"/>
  <c r="H44"/>
  <c r="H22"/>
  <c r="H63" i="27"/>
  <c r="H51"/>
  <c r="H41"/>
  <c r="H29"/>
  <c r="H11"/>
</calcChain>
</file>

<file path=xl/sharedStrings.xml><?xml version="1.0" encoding="utf-8"?>
<sst xmlns="http://schemas.openxmlformats.org/spreadsheetml/2006/main" count="1351" uniqueCount="233">
  <si>
    <t>GANPATI PETROCHEMICALS</t>
  </si>
  <si>
    <t>Consigment Stockist of : HALDIA PETROCHEMICALS LTD.</t>
  </si>
  <si>
    <t>152,Sanjay Bldg. No. 6,Mittal Ind.Estate,Andheri Kurla Road,Marol,Andheri(East),MUMBAI-400 059.</t>
  </si>
  <si>
    <t>GRADE</t>
  </si>
  <si>
    <t>BASIC</t>
  </si>
  <si>
    <t>LESS.</t>
  </si>
  <si>
    <t>ADD</t>
  </si>
  <si>
    <t>HDPE</t>
  </si>
  <si>
    <t>C.D.</t>
  </si>
  <si>
    <t>LOC.SUB</t>
  </si>
  <si>
    <t>PMT</t>
  </si>
  <si>
    <t>OG</t>
  </si>
  <si>
    <t>PS</t>
  </si>
  <si>
    <t>PP</t>
  </si>
  <si>
    <t>PP CP/RCP</t>
  </si>
  <si>
    <t>LLDPE</t>
  </si>
  <si>
    <t xml:space="preserve"> </t>
  </si>
  <si>
    <t>400/-</t>
  </si>
  <si>
    <t>500/-</t>
  </si>
  <si>
    <t>600/-</t>
  </si>
  <si>
    <t>700/-</t>
  </si>
  <si>
    <t>800/-</t>
  </si>
  <si>
    <t>REGARDS</t>
  </si>
  <si>
    <t>CASH  AMT</t>
  </si>
  <si>
    <t>TRANSP</t>
  </si>
  <si>
    <t>LOCATIONS</t>
  </si>
  <si>
    <t>FREIGHT</t>
  </si>
  <si>
    <t xml:space="preserve">            **T.D.</t>
  </si>
  <si>
    <t>RS/MT.</t>
  </si>
  <si>
    <t>300/-</t>
  </si>
  <si>
    <t>AHMEDNAGAR-5</t>
  </si>
  <si>
    <t>IGATPURI        - 5</t>
  </si>
  <si>
    <t>MURBAD         - 5</t>
  </si>
  <si>
    <t>HD BM/FILM        E 5201</t>
  </si>
  <si>
    <t>FILM                      F 110</t>
  </si>
  <si>
    <t>HM FILM     F 5600/5400</t>
  </si>
  <si>
    <t>POST SALES QUANTITY DISCOUNT AS APPLICABLE</t>
  </si>
  <si>
    <t>RAFFIA                 R 103</t>
  </si>
  <si>
    <t>PP                      HP OG</t>
  </si>
  <si>
    <t>UMERGAON - 5</t>
  </si>
  <si>
    <t>*T.D.=TRANSIT DAYS</t>
  </si>
  <si>
    <t>THANE            -  5</t>
  </si>
  <si>
    <t>LONAVALA    -   6</t>
  </si>
  <si>
    <t>NASIK             -  5</t>
  </si>
  <si>
    <t>PALGHAR      -   5</t>
  </si>
  <si>
    <t>PUNE              -  5</t>
  </si>
  <si>
    <t>DHULIA          -   5</t>
  </si>
  <si>
    <t>MBM                    B 5500</t>
  </si>
  <si>
    <t>IM( 7MFI)         M 6007LU</t>
  </si>
  <si>
    <t>ROTO  73005 T/73204 T</t>
  </si>
  <si>
    <t>PP PS</t>
  </si>
  <si>
    <t>HPIM                     M 110</t>
  </si>
  <si>
    <t>HPIM                     M 103</t>
  </si>
  <si>
    <t>PP              M 108/ M106</t>
  </si>
  <si>
    <t xml:space="preserve">PP RCP              B202S           </t>
  </si>
  <si>
    <t>HITESH SHAH - 9820106078</t>
  </si>
  <si>
    <t>SINNAR-5</t>
  </si>
  <si>
    <t>MALEGAON-5</t>
  </si>
  <si>
    <t>VASAI</t>
  </si>
  <si>
    <t>MUKESH SHAH - 9322238059</t>
  </si>
  <si>
    <t xml:space="preserve">         TRANS.CHARGES PMT.</t>
  </si>
  <si>
    <t xml:space="preserve">PP                    </t>
  </si>
  <si>
    <t>ROTO  73005 TU</t>
  </si>
  <si>
    <t>VAPI       -   5</t>
  </si>
  <si>
    <t>AHMD.    -  5</t>
  </si>
  <si>
    <t>HALOL   -   5</t>
  </si>
  <si>
    <t>KALOL-M- 5</t>
  </si>
  <si>
    <t>SURAT  -   5</t>
  </si>
  <si>
    <t>VALSAD   - 5</t>
  </si>
  <si>
    <t>BARODA  - 5</t>
  </si>
  <si>
    <t>RAJKOT   - 6</t>
  </si>
  <si>
    <t>BHAVNAGAR-6</t>
  </si>
  <si>
    <t>RATNAGIRI     -  6</t>
  </si>
  <si>
    <t>BHIWANDI     -   5</t>
  </si>
  <si>
    <t>KALYAN         -   5</t>
  </si>
  <si>
    <t>KHOPOLI         - 5</t>
  </si>
  <si>
    <t>GRT.MUMBAI   -5</t>
  </si>
  <si>
    <t>ALIBAUGH      -  5</t>
  </si>
  <si>
    <t>NAGHOTHANE-5</t>
  </si>
  <si>
    <t>NEW BOMBAY- 5</t>
  </si>
  <si>
    <t>VATVA-5</t>
  </si>
  <si>
    <t>PP WS</t>
  </si>
  <si>
    <t>WS</t>
  </si>
  <si>
    <t>LL WS</t>
  </si>
  <si>
    <t>SANGLI    -  6</t>
  </si>
  <si>
    <t>SATARA  -    5</t>
  </si>
  <si>
    <t>SOLAPUR  - 6</t>
  </si>
  <si>
    <t>PP CP     M 310</t>
  </si>
  <si>
    <t>PP  RCP   B 200</t>
  </si>
  <si>
    <t>Tel. 28509801 / 28517451 / 32460637 Telefax. 28509802 / E- MAIL ganpetro@vsnl.com</t>
  </si>
  <si>
    <t>KOLHAPUR-6</t>
  </si>
  <si>
    <t>WAI</t>
  </si>
  <si>
    <t>BHARUCH</t>
  </si>
  <si>
    <t>ANAND</t>
  </si>
  <si>
    <t>Tel. 28509801 / 28517451 Telefax. 28509802 E- MAIL ganpetro@vsnl.com</t>
  </si>
  <si>
    <t>Bhivandi W.H. Add :-  Godown No. 20,Thakkar Compound,Valgaon,Anjur Rd,Bhivandi,Dist. Thane.</t>
  </si>
  <si>
    <t>BHIVANDI</t>
  </si>
  <si>
    <t>PP  RCP               B 200</t>
  </si>
  <si>
    <t>Local VAT  Tax and other duties and levies applicable at prevailing rate.</t>
  </si>
  <si>
    <t>Transportation Charges from our Warehouse in Customers Account.</t>
  </si>
  <si>
    <t>HPIM          M 110</t>
  </si>
  <si>
    <t>HPIM          M 103</t>
  </si>
  <si>
    <t>ROTO      73005 T / 73204 T</t>
  </si>
  <si>
    <t>ROTO      73005 TU / 73204 TU</t>
  </si>
  <si>
    <t>EC          72307 E/ LLT-12</t>
  </si>
  <si>
    <t xml:space="preserve">  M 5005 L</t>
  </si>
  <si>
    <t>IM( 4.5 MFI )   M 5005L</t>
  </si>
  <si>
    <t>EC  72307 E / LLT - 12</t>
  </si>
  <si>
    <t>RAF  HD T10 / HD T10S</t>
  </si>
  <si>
    <t>HD BM   E5201S</t>
  </si>
  <si>
    <t>HD BM  E 5201</t>
  </si>
  <si>
    <t>BOPP    F 103 / F 103S</t>
  </si>
  <si>
    <t>ADD E.D</t>
  </si>
  <si>
    <t>ADD  S.T.</t>
  </si>
  <si>
    <t>ADD S.T.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</si>
  <si>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NON PRIME GRADE RS.800/MT LESS THAN THE BASIC PRIME GRADE.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</si>
  <si>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CHEQUE RETURN PENALTY RS.1000/-PER INSTRUMENT.</t>
    </r>
  </si>
  <si>
    <r>
      <t>·</t>
    </r>
    <r>
      <rPr>
        <sz val="7"/>
        <rFont val="Times New Roman"/>
        <family val="1"/>
      </rPr>
      <t xml:space="preserve">          </t>
    </r>
    <r>
      <rPr>
        <b/>
        <u/>
        <sz val="8"/>
        <rFont val="Times New Roman"/>
        <family val="1"/>
      </rPr>
      <t>UNLOADING &amp; VARAI CHARGES TO BE BORNE BY THE CUSTOMER.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</si>
  <si>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“C” FORM REQUIRED IN ADVANCE.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</si>
  <si>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QUANTITY DISCOUNT WOULD NOT BE APPLICABLE ON COMBINATION OF HDPE AND LLDPE GRADES.</t>
    </r>
  </si>
  <si>
    <t xml:space="preserve">        HDPE / PP / LLDPE PRICES EX-HALDIA PETROCHEMICALS LTD. PLANT FOR GUJARAT(E)</t>
  </si>
  <si>
    <t xml:space="preserve">        HDPE / PP / LLDPE PRICES EX-HALDIA PETROCHEMICALS LTD. PLANT FOR GUJARAT(SOUTH)</t>
  </si>
  <si>
    <t xml:space="preserve">        HDPE / PP / LLDPE PRICES EX-HALDIA PETROCHEMICALS LTD. PLANT FOR BHIWANDI</t>
  </si>
  <si>
    <t xml:space="preserve">        HDPE / PP / LLDPE PRICES EX-HALDIA PETROCHEMICALS LTD. PLANT FOR MAHARATRA(O.V.)</t>
  </si>
  <si>
    <t xml:space="preserve">        HDPE / PP / LLDPE PRICES EX-HALDIA PETROCHEMICALS LTD. PLANT FOR MAHARASTRA(SOUTH)</t>
  </si>
  <si>
    <t xml:space="preserve">        HDPE / PP / LLDPE PRICES EX-HALDIA PETROCHEMICALS LTD. PLANT FOR GUJARAT(WEST)</t>
  </si>
  <si>
    <t>FILM             71501 S</t>
  </si>
  <si>
    <r>
      <t xml:space="preserve">           </t>
    </r>
    <r>
      <rPr>
        <sz val="8"/>
        <rFont val="Times New Roman"/>
        <family val="1"/>
      </rPr>
      <t xml:space="preserve"> ON POST SALES BASIS ONLY ON EX-WORKS SALES.</t>
    </r>
  </si>
  <si>
    <t>FILM      71601W / 71602 S/W</t>
  </si>
  <si>
    <t>FILM      71602 S / W</t>
  </si>
  <si>
    <t>on post-ED basis for cash customer.</t>
  </si>
  <si>
    <t>450/-</t>
  </si>
  <si>
    <t>750/-</t>
  </si>
  <si>
    <t>&gt;= 10</t>
  </si>
  <si>
    <t>&gt;=30</t>
  </si>
  <si>
    <t>&gt;=70</t>
  </si>
  <si>
    <t>&gt;=100</t>
  </si>
  <si>
    <t>&gt;= 200</t>
  </si>
  <si>
    <t>&gt;= 300</t>
  </si>
  <si>
    <t>&gt;= 400</t>
  </si>
  <si>
    <t>HDPE/LLDPE</t>
  </si>
  <si>
    <t>QTY. MT FOR HD / LL</t>
  </si>
  <si>
    <t>QTY. MT FOR  PP</t>
  </si>
  <si>
    <t>&gt;=15</t>
  </si>
  <si>
    <t>&gt;=60</t>
  </si>
  <si>
    <t>&gt;=150</t>
  </si>
  <si>
    <t>&gt;=400</t>
  </si>
  <si>
    <t>IM M 5018L/M 5025L/M5818</t>
  </si>
  <si>
    <t>IM  6007L  / M 5002L</t>
  </si>
  <si>
    <t>PP CP     M 304 / M 325</t>
  </si>
  <si>
    <t>PP CP   M 307 / M 315</t>
  </si>
  <si>
    <t>PP CP   M 310 S / M 312</t>
  </si>
  <si>
    <t xml:space="preserve">  M5018 L / M 5025L / M5818</t>
  </si>
  <si>
    <t>IM         M 6007L  / M 5002L</t>
  </si>
  <si>
    <t>PP CP  M 310 S / M 312</t>
  </si>
  <si>
    <t>PP CP            M 304 / M 325</t>
  </si>
  <si>
    <t>PP CP    M 307 / M 315</t>
  </si>
  <si>
    <t>HM                   B 5500</t>
  </si>
  <si>
    <t>Daman W.H.Add. :- House No. DGGP/10-B, Survey No. 747 &amp; 748, Village Kalaria, Nani Daman,</t>
  </si>
  <si>
    <t xml:space="preserve">FILM 71501S,71601W </t>
  </si>
  <si>
    <t xml:space="preserve">            Silvassa W.H.Add. :- Gala No. 5, Shri Hari Indstrial Estate, S. No. 246 / 3 / 1 /1, Gr. Floor,</t>
  </si>
  <si>
    <t xml:space="preserve">FILM           71601S </t>
  </si>
  <si>
    <t>FILM           71601D</t>
  </si>
  <si>
    <t xml:space="preserve">FILM                    71601S </t>
  </si>
  <si>
    <t>FILM                    71601D</t>
  </si>
  <si>
    <t>DAMAN / SILVASSA</t>
  </si>
  <si>
    <t>FILM           92001S</t>
  </si>
  <si>
    <t>FILM         92001S</t>
  </si>
  <si>
    <t>HD BM   B 6401 / B6001L</t>
  </si>
  <si>
    <t>RAF/MFIL HD T9 / R6001L</t>
  </si>
  <si>
    <t>RAF /  HD T 9 / R 6001L</t>
  </si>
  <si>
    <t>HD T 6  / F 5001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</si>
  <si>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AN INT. DISC. OF RS.500/MT WILL BE APPLICABLE ON LL T12,92001S M5025L, M5005L, M5002L, R6001L, B 6001L,</t>
    </r>
  </si>
  <si>
    <t>NAGPUR-3</t>
  </si>
  <si>
    <t>AMRAVATI-4</t>
  </si>
  <si>
    <t>WARDHA-3</t>
  </si>
  <si>
    <t>AURANGABAD-4</t>
  </si>
  <si>
    <t>JALNA-4</t>
  </si>
  <si>
    <t>JALGAON-4</t>
  </si>
  <si>
    <t>LATUR-5</t>
  </si>
  <si>
    <t>NANDED-4</t>
  </si>
  <si>
    <t>CHALISGAON</t>
  </si>
  <si>
    <t xml:space="preserve">        HDPE / PP / LLDPE PRICES EX-HALDIA PETROCHEMICALS LTD. PLANT FOR MAHARASTRA(khandesh)</t>
  </si>
  <si>
    <t xml:space="preserve">        HDPE / PP / LLDPE PRICES EX-HALDIA PETROCHEMICALS LTD. PLANT FOR MAHARASTRA(vidharbh)</t>
  </si>
  <si>
    <t>The above prices are Credit Prices &amp; are inclusive of Excise Duty @ 10.30 %.</t>
  </si>
  <si>
    <t xml:space="preserve"> HD FILM HDT6 / F5001</t>
  </si>
  <si>
    <t xml:space="preserve">PIPE P5200UV </t>
  </si>
  <si>
    <t xml:space="preserve">PIPE    P 5300 </t>
  </si>
  <si>
    <t>PIPE P4600L/P5200(P.E-63)</t>
  </si>
  <si>
    <t>PIPE P4600L/P5200 ( P.E. - 63 )</t>
  </si>
  <si>
    <t xml:space="preserve">PIPE    P 5300  </t>
  </si>
  <si>
    <t>PIPE P5200UV</t>
  </si>
  <si>
    <t xml:space="preserve">         P4600L, F5001, P5200 &amp; P5200UV  ON POST SALES BASIS.</t>
  </si>
  <si>
    <t>Non Prime Grade Rs. 880/MT less than the Prime Grade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</si>
  <si>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 xml:space="preserve">DISCOUNT OF RS.2000/MT WILL BE APPLICABLE ON HD B-5500 &amp; RS.3000/MT ON  HD  R 5801 TO BE PASSED </t>
    </r>
  </si>
  <si>
    <t>HPIM  M108 / M106</t>
  </si>
  <si>
    <t>RAF/MFIL  R5801</t>
  </si>
  <si>
    <t xml:space="preserve"> ·       PRICE MAY CHANGE WITHOUT ANY PRIOR NOTICE. PRICE PREVAILING AT THE TIME OF DISPATCH WILL APPLY.</t>
  </si>
  <si>
    <t xml:space="preserve"> PRICE MAY CHANGE WITHOUT ANY PRIOR NOTICE. PRICE PREVAILING AT THE TIME OF DISPATCH WILL APPLY.</t>
  </si>
  <si>
    <t xml:space="preserve">PP RCP              M212S     </t>
  </si>
  <si>
    <t>PP  RCP               M212S</t>
  </si>
  <si>
    <r>
      <t>·</t>
    </r>
    <r>
      <rPr>
        <sz val="10"/>
        <rFont val="Times New Roman"/>
        <family val="1"/>
      </rPr>
      <t>      Trade Discount of Rs. 3000 PMT applicable on R103 - to be adjusted pre-exice basis on Ex-plant sales only.</t>
    </r>
  </si>
  <si>
    <t>675/-</t>
  </si>
  <si>
    <t xml:space="preserve">         RS. 50 / MT PER DAY FOR EX-PLANT</t>
  </si>
  <si>
    <r>
      <t>·</t>
    </r>
    <r>
      <rPr>
        <b/>
        <sz val="9"/>
        <rFont val="Times New Roman"/>
        <family val="1"/>
      </rPr>
      <t xml:space="preserve">       FOR CREDIT PURCHASE </t>
    </r>
    <r>
      <rPr>
        <b/>
        <u/>
        <sz val="9"/>
        <rFont val="Times New Roman"/>
        <family val="1"/>
      </rPr>
      <t xml:space="preserve">INTREST FREE CREDIT WILL BE 14 DAYS FROM THE DATE OF INVOICE. AN EPI </t>
    </r>
  </si>
  <si>
    <t>Cash disc. For Ex-stock sales will be Rs. 700/- per MT on HDPE, LLDPE, PP &amp; PPCP</t>
  </si>
  <si>
    <t>`</t>
  </si>
  <si>
    <t>Tel :- 02522-271056 , 09324038864, 09967898962</t>
  </si>
  <si>
    <t>PPCP  M 311T</t>
  </si>
  <si>
    <t>PPCP  M 340</t>
  </si>
  <si>
    <t xml:space="preserve">PP CP  M 340 </t>
  </si>
  <si>
    <t>B202S</t>
  </si>
  <si>
    <t>MFIL/RAF  R5801</t>
  </si>
  <si>
    <t xml:space="preserve"> HD T10</t>
  </si>
  <si>
    <t>Daman - 396 210. Tel :- 0260 - 2240086, Mobile - 09377319643</t>
  </si>
  <si>
    <t xml:space="preserve">                                Demini Road, Dadra (U.T of D&amp;NH), Silvassa.  Mobile - 09016111827</t>
  </si>
  <si>
    <t>Daman W.H. Add :-  House no. DGGP / 10-B, Survey No. 747 &amp; 748, Village Kalaria, Nani Daman, Daman - 396210, Tel:-0260-2240086, 9377319643</t>
  </si>
  <si>
    <t>Silvassa W.H. Add :- Gala No. 5, Shri Hari Indl. Estate, S.No. 246/3/1/1, Gr. Floor, Demini Road, Dadra, Silvassa. Tel:- 9016111827</t>
  </si>
  <si>
    <t>Bhivandi W.H. Add :-  Godown No. 20,Thakkar Compound,Valgaon,Anjur Rd,Bhivandi,Dist. Thane. TEL:- 09324038864</t>
  </si>
  <si>
    <t xml:space="preserve">HD BM    B 6401 </t>
  </si>
  <si>
    <t>HD BM/FILM        E 5201S</t>
  </si>
  <si>
    <t>TF                 T 103 / T 105N</t>
  </si>
  <si>
    <t>TF        T 103  /  T 105N</t>
  </si>
  <si>
    <t>&gt;=270</t>
  </si>
  <si>
    <t>&gt;=540</t>
  </si>
  <si>
    <t>825/-</t>
  </si>
  <si>
    <t>PP              F135 / E125</t>
  </si>
  <si>
    <t>HP PP   F135 / E125</t>
  </si>
  <si>
    <t>PP F103</t>
  </si>
  <si>
    <t xml:space="preserve">HDPE / PP / LLDPE PRICES EX-HALDIA PETROCHEMICALS LTD. PLANT FOR DAMAN,SILVSSA </t>
  </si>
  <si>
    <t>HDPE / PP / LLDPE PRICES EX-HALDIA PETROCHEMICALS LTD. PLANT FOR  DADRA</t>
  </si>
  <si>
    <t>HDPE, LLDPE &amp; PP PRICE W.E.F. DT. 08.03.2012</t>
  </si>
  <si>
    <t xml:space="preserve"> STOCK POINT HD, LL  &amp; PP PRICE W.E.F. DT. 08.03.2012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</si>
</sst>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6" formatCode="0.000%"/>
  </numFmts>
  <fonts count="2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7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Symbol"/>
      <family val="1"/>
      <charset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/>
    <xf numFmtId="0" fontId="3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" applyFont="1" applyBorder="1"/>
    <xf numFmtId="43" fontId="6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43" fontId="6" fillId="0" borderId="1" xfId="1" applyFont="1" applyBorder="1" applyAlignment="1">
      <alignment horizontal="center"/>
    </xf>
    <xf numFmtId="43" fontId="2" fillId="0" borderId="0" xfId="1" applyFont="1" applyBorder="1"/>
    <xf numFmtId="43" fontId="5" fillId="0" borderId="0" xfId="1" applyFont="1" applyBorder="1"/>
    <xf numFmtId="43" fontId="12" fillId="0" borderId="0" xfId="1" applyFont="1" applyBorder="1"/>
    <xf numFmtId="0" fontId="12" fillId="0" borderId="0" xfId="0" applyFont="1"/>
    <xf numFmtId="41" fontId="2" fillId="0" borderId="0" xfId="1" applyNumberFormat="1" applyFont="1" applyBorder="1"/>
    <xf numFmtId="0" fontId="3" fillId="0" borderId="0" xfId="0" applyFont="1"/>
    <xf numFmtId="0" fontId="11" fillId="0" borderId="0" xfId="0" applyFont="1"/>
    <xf numFmtId="0" fontId="4" fillId="0" borderId="0" xfId="0" applyFont="1"/>
    <xf numFmtId="0" fontId="10" fillId="0" borderId="0" xfId="0" applyFont="1"/>
    <xf numFmtId="43" fontId="6" fillId="0" borderId="2" xfId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0" xfId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6" fillId="0" borderId="5" xfId="1" applyFont="1" applyBorder="1"/>
    <xf numFmtId="43" fontId="6" fillId="0" borderId="6" xfId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1" xfId="1" applyFont="1" applyFill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0" fontId="7" fillId="0" borderId="1" xfId="2" applyNumberForma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/>
    <xf numFmtId="0" fontId="16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indent="3"/>
    </xf>
    <xf numFmtId="0" fontId="13" fillId="0" borderId="0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4" xfId="0" applyNumberFormat="1" applyFont="1" applyFill="1" applyBorder="1"/>
    <xf numFmtId="2" fontId="6" fillId="0" borderId="1" xfId="0" applyNumberFormat="1" applyFont="1" applyFill="1" applyBorder="1"/>
    <xf numFmtId="0" fontId="21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176" fontId="1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2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9" fillId="0" borderId="0" xfId="0" applyFont="1" applyAlignment="1">
      <alignment horizontal="left" indent="3"/>
    </xf>
    <xf numFmtId="0" fontId="23" fillId="0" borderId="0" xfId="0" applyFont="1"/>
    <xf numFmtId="41" fontId="23" fillId="0" borderId="0" xfId="1" applyNumberFormat="1" applyFont="1" applyBorder="1"/>
    <xf numFmtId="2" fontId="6" fillId="0" borderId="3" xfId="0" applyNumberFormat="1" applyFont="1" applyBorder="1" applyAlignment="1">
      <alignment horizontal="center"/>
    </xf>
    <xf numFmtId="43" fontId="6" fillId="0" borderId="7" xfId="1" applyFont="1" applyFill="1" applyBorder="1"/>
    <xf numFmtId="0" fontId="5" fillId="0" borderId="0" xfId="0" applyFont="1" applyAlignment="1">
      <alignment horizontal="left" indent="3"/>
    </xf>
    <xf numFmtId="0" fontId="5" fillId="0" borderId="0" xfId="0" applyFont="1" applyAlignment="1"/>
    <xf numFmtId="0" fontId="6" fillId="0" borderId="1" xfId="0" applyFont="1" applyFill="1" applyBorder="1" applyAlignment="1"/>
    <xf numFmtId="0" fontId="24" fillId="0" borderId="0" xfId="0" applyFont="1" applyAlignment="1">
      <alignment horizontal="left" indent="3"/>
    </xf>
    <xf numFmtId="43" fontId="6" fillId="0" borderId="1" xfId="1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Fill="1" applyBorder="1"/>
    <xf numFmtId="0" fontId="6" fillId="0" borderId="9" xfId="0" applyFont="1" applyFill="1" applyBorder="1"/>
    <xf numFmtId="0" fontId="2" fillId="0" borderId="3" xfId="0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left" indent="3"/>
    </xf>
    <xf numFmtId="0" fontId="25" fillId="0" borderId="0" xfId="0" applyFont="1"/>
    <xf numFmtId="43" fontId="6" fillId="0" borderId="5" xfId="1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D.@%2014.42%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.D.@%2014.42%2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D.@%2014.42%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D.@%2014.42%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D.@%2014.42%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.D.@%2014.42%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.D.@%2014.42%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.D.@%2014.42%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.D.@%2014.42%2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.D.@%2014.4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A1:K1820"/>
  <sheetViews>
    <sheetView tabSelected="1" workbookViewId="0">
      <selection sqref="A1:I84"/>
    </sheetView>
  </sheetViews>
  <sheetFormatPr defaultRowHeight="12.75"/>
  <cols>
    <col min="1" max="1" width="28.85546875" customWidth="1"/>
    <col min="2" max="2" width="12.7109375" customWidth="1"/>
    <col min="3" max="3" width="9.28515625" customWidth="1"/>
    <col min="4" max="4" width="10.42578125" customWidth="1"/>
    <col min="5" max="5" width="11.7109375" bestFit="1" customWidth="1"/>
    <col min="6" max="6" width="10.5703125" customWidth="1"/>
    <col min="7" max="7" width="8.42578125" customWidth="1"/>
    <col min="8" max="8" width="16" customWidth="1"/>
    <col min="9" max="9" width="0.140625" hidden="1" customWidth="1"/>
    <col min="10" max="10" width="11.85546875" customWidth="1"/>
    <col min="11" max="11" width="13.140625" customWidth="1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1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1"/>
    </row>
    <row r="4" spans="1:11" ht="15">
      <c r="A4" s="93" t="s">
        <v>89</v>
      </c>
      <c r="B4" s="93"/>
      <c r="C4" s="93"/>
      <c r="D4" s="93"/>
      <c r="E4" s="93"/>
      <c r="F4" s="93"/>
      <c r="G4" s="93"/>
      <c r="H4" s="93"/>
      <c r="I4" s="93"/>
      <c r="J4" s="1"/>
    </row>
    <row r="5" spans="1:11" ht="15">
      <c r="A5" s="93" t="s">
        <v>229</v>
      </c>
      <c r="B5" s="93"/>
      <c r="C5" s="93"/>
      <c r="D5" s="93"/>
      <c r="E5" s="93"/>
      <c r="F5" s="93"/>
      <c r="G5" s="93"/>
      <c r="H5" s="93"/>
      <c r="I5" s="85"/>
      <c r="J5" s="86"/>
    </row>
    <row r="6" spans="1:11" ht="15.75" customHeight="1">
      <c r="A6" s="94" t="s">
        <v>216</v>
      </c>
      <c r="B6" s="94"/>
      <c r="C6" s="94"/>
      <c r="D6" s="94"/>
      <c r="E6" s="94"/>
      <c r="F6" s="94"/>
      <c r="G6" s="94"/>
      <c r="H6" s="94"/>
      <c r="I6" s="1"/>
      <c r="J6" s="1"/>
    </row>
    <row r="7" spans="1:11" ht="15.75" customHeight="1">
      <c r="A7" s="95" t="s">
        <v>217</v>
      </c>
      <c r="B7" s="95"/>
      <c r="C7" s="95"/>
      <c r="D7" s="95"/>
      <c r="E7" s="95"/>
      <c r="F7" s="95"/>
      <c r="G7" s="95"/>
      <c r="H7" s="95"/>
      <c r="I7" s="1"/>
      <c r="J7" s="1"/>
    </row>
    <row r="8" spans="1:11" ht="14.25" customHeight="1">
      <c r="A8" s="96" t="s">
        <v>231</v>
      </c>
      <c r="B8" s="96"/>
      <c r="C8" s="96"/>
      <c r="D8" s="96"/>
      <c r="E8" s="96"/>
      <c r="F8" s="96"/>
      <c r="G8" s="96"/>
      <c r="H8" s="96"/>
      <c r="I8" s="87"/>
      <c r="J8" s="1"/>
    </row>
    <row r="9" spans="1:11">
      <c r="A9" s="79" t="s">
        <v>3</v>
      </c>
      <c r="B9" s="79" t="s">
        <v>4</v>
      </c>
      <c r="C9" s="79" t="s">
        <v>5</v>
      </c>
      <c r="D9" s="79" t="s">
        <v>5</v>
      </c>
      <c r="E9" s="79" t="s">
        <v>112</v>
      </c>
      <c r="F9" s="79" t="s">
        <v>6</v>
      </c>
      <c r="G9" s="80" t="s">
        <v>113</v>
      </c>
      <c r="H9" s="80" t="s">
        <v>23</v>
      </c>
      <c r="I9" s="1"/>
      <c r="J9" s="1"/>
    </row>
    <row r="10" spans="1:11" ht="15.75">
      <c r="A10" s="14" t="s">
        <v>7</v>
      </c>
      <c r="B10" s="9"/>
      <c r="C10" s="8" t="s">
        <v>8</v>
      </c>
      <c r="D10" s="8" t="s">
        <v>9</v>
      </c>
      <c r="E10" s="48">
        <v>0.10299999999999999</v>
      </c>
      <c r="F10" s="8" t="s">
        <v>24</v>
      </c>
      <c r="G10" s="62">
        <v>2.5749999999999999E-2</v>
      </c>
      <c r="H10" s="8" t="s">
        <v>10</v>
      </c>
      <c r="I10" s="9"/>
      <c r="J10" s="1"/>
    </row>
    <row r="11" spans="1:11" ht="14.25">
      <c r="A11" s="63" t="s">
        <v>148</v>
      </c>
      <c r="B11" s="17">
        <v>83850</v>
      </c>
      <c r="C11" s="16">
        <v>700</v>
      </c>
      <c r="D11" s="17">
        <v>3650</v>
      </c>
      <c r="E11" s="42">
        <f>+(B11-C11-D11)*0.103</f>
        <v>8188.5</v>
      </c>
      <c r="F11" s="16">
        <v>2482</v>
      </c>
      <c r="G11" s="16">
        <f>+F11*0.02575</f>
        <v>63.911499999999997</v>
      </c>
      <c r="H11" s="16">
        <f t="shared" ref="H11:H29" si="0">+B11-C11-D11+E11+F11+G11</f>
        <v>90234.411500000002</v>
      </c>
      <c r="I11" s="9"/>
      <c r="J11" s="1"/>
      <c r="K11" s="84"/>
    </row>
    <row r="12" spans="1:11" ht="14.25">
      <c r="A12" s="63" t="s">
        <v>48</v>
      </c>
      <c r="B12" s="17">
        <v>85350</v>
      </c>
      <c r="C12" s="16">
        <v>700</v>
      </c>
      <c r="D12" s="17">
        <v>3650</v>
      </c>
      <c r="E12" s="42">
        <f t="shared" ref="E12:E29" si="1">+(B12-C12-D12)*0.103</f>
        <v>8343</v>
      </c>
      <c r="F12" s="16">
        <v>2482</v>
      </c>
      <c r="G12" s="16">
        <f t="shared" ref="G12:G29" si="2">+F12*0.02575</f>
        <v>63.911499999999997</v>
      </c>
      <c r="H12" s="16">
        <f t="shared" si="0"/>
        <v>91888.911500000002</v>
      </c>
      <c r="I12" s="9"/>
      <c r="J12" s="1"/>
      <c r="K12" s="84"/>
    </row>
    <row r="13" spans="1:11" ht="14.25">
      <c r="A13" s="63" t="s">
        <v>106</v>
      </c>
      <c r="B13" s="17">
        <v>84350</v>
      </c>
      <c r="C13" s="16">
        <v>700</v>
      </c>
      <c r="D13" s="17">
        <v>3650</v>
      </c>
      <c r="E13" s="42">
        <f t="shared" si="1"/>
        <v>8240</v>
      </c>
      <c r="F13" s="16">
        <v>2482</v>
      </c>
      <c r="G13" s="16">
        <f t="shared" si="2"/>
        <v>63.911499999999997</v>
      </c>
      <c r="H13" s="16">
        <f t="shared" si="0"/>
        <v>90785.911500000002</v>
      </c>
      <c r="I13" s="9"/>
      <c r="J13" s="1"/>
      <c r="K13" s="84"/>
    </row>
    <row r="14" spans="1:11" s="7" customFormat="1" ht="14.25">
      <c r="A14" s="63" t="s">
        <v>168</v>
      </c>
      <c r="B14" s="17">
        <v>82800</v>
      </c>
      <c r="C14" s="16">
        <v>700</v>
      </c>
      <c r="D14" s="16">
        <v>3400</v>
      </c>
      <c r="E14" s="42">
        <f t="shared" si="1"/>
        <v>8106.0999999999995</v>
      </c>
      <c r="F14" s="16">
        <v>2482</v>
      </c>
      <c r="G14" s="16">
        <f t="shared" si="2"/>
        <v>63.911499999999997</v>
      </c>
      <c r="H14" s="16">
        <f t="shared" si="0"/>
        <v>89352.011500000008</v>
      </c>
      <c r="I14" s="81"/>
      <c r="K14" s="84"/>
    </row>
    <row r="15" spans="1:11" ht="14.25">
      <c r="A15" s="63" t="s">
        <v>110</v>
      </c>
      <c r="B15" s="17">
        <v>84300</v>
      </c>
      <c r="C15" s="16">
        <v>700</v>
      </c>
      <c r="D15" s="16">
        <v>3400</v>
      </c>
      <c r="E15" s="42">
        <f t="shared" si="1"/>
        <v>8260.6</v>
      </c>
      <c r="F15" s="16">
        <v>2482</v>
      </c>
      <c r="G15" s="16">
        <f t="shared" si="2"/>
        <v>63.911499999999997</v>
      </c>
      <c r="H15" s="16">
        <f t="shared" si="0"/>
        <v>91006.511500000008</v>
      </c>
      <c r="I15" s="9"/>
      <c r="J15" s="1"/>
      <c r="K15" s="84"/>
    </row>
    <row r="16" spans="1:11" ht="14.25">
      <c r="A16" s="63" t="s">
        <v>109</v>
      </c>
      <c r="B16" s="17">
        <v>83300</v>
      </c>
      <c r="C16" s="16">
        <v>700</v>
      </c>
      <c r="D16" s="16">
        <v>3400</v>
      </c>
      <c r="E16" s="42">
        <f t="shared" si="1"/>
        <v>8157.5999999999995</v>
      </c>
      <c r="F16" s="16">
        <v>2482</v>
      </c>
      <c r="G16" s="16">
        <f t="shared" si="2"/>
        <v>63.911499999999997</v>
      </c>
      <c r="H16" s="16">
        <f t="shared" si="0"/>
        <v>89903.511500000008</v>
      </c>
      <c r="I16" s="9"/>
      <c r="J16" s="1"/>
      <c r="K16" s="84"/>
    </row>
    <row r="17" spans="1:11" ht="14.25">
      <c r="A17" s="63" t="s">
        <v>47</v>
      </c>
      <c r="B17" s="16">
        <v>85500</v>
      </c>
      <c r="C17" s="16">
        <v>700</v>
      </c>
      <c r="D17" s="16">
        <v>3050</v>
      </c>
      <c r="E17" s="42">
        <f t="shared" si="1"/>
        <v>8420.25</v>
      </c>
      <c r="F17" s="16">
        <v>2482</v>
      </c>
      <c r="G17" s="16">
        <f t="shared" si="2"/>
        <v>63.911499999999997</v>
      </c>
      <c r="H17" s="16">
        <f t="shared" si="0"/>
        <v>92716.161500000002</v>
      </c>
      <c r="I17" s="9"/>
      <c r="J17" s="1"/>
      <c r="K17" s="84"/>
    </row>
    <row r="18" spans="1:11" ht="14.25">
      <c r="A18" s="63" t="s">
        <v>35</v>
      </c>
      <c r="B18" s="16">
        <v>84250</v>
      </c>
      <c r="C18" s="16">
        <v>700</v>
      </c>
      <c r="D18" s="16">
        <v>4050</v>
      </c>
      <c r="E18" s="42">
        <f t="shared" si="1"/>
        <v>8188.5</v>
      </c>
      <c r="F18" s="16">
        <v>2482</v>
      </c>
      <c r="G18" s="16">
        <f t="shared" si="2"/>
        <v>63.911499999999997</v>
      </c>
      <c r="H18" s="16">
        <f t="shared" si="0"/>
        <v>90234.411500000002</v>
      </c>
      <c r="I18" s="9"/>
      <c r="J18" s="1"/>
      <c r="K18" s="84"/>
    </row>
    <row r="19" spans="1:11" ht="14.25">
      <c r="A19" s="63" t="s">
        <v>196</v>
      </c>
      <c r="B19" s="16">
        <v>87650</v>
      </c>
      <c r="C19" s="16">
        <v>700</v>
      </c>
      <c r="D19" s="16">
        <v>3150</v>
      </c>
      <c r="E19" s="42">
        <f t="shared" si="1"/>
        <v>8631.4</v>
      </c>
      <c r="F19" s="16">
        <v>2482</v>
      </c>
      <c r="G19" s="16">
        <f t="shared" si="2"/>
        <v>63.911499999999997</v>
      </c>
      <c r="H19" s="16">
        <f t="shared" si="0"/>
        <v>94977.311499999996</v>
      </c>
      <c r="I19" s="9"/>
      <c r="J19" s="1"/>
      <c r="K19" s="84"/>
    </row>
    <row r="20" spans="1:11" ht="14.25">
      <c r="A20" s="63" t="s">
        <v>169</v>
      </c>
      <c r="B20" s="16">
        <v>84350</v>
      </c>
      <c r="C20" s="16">
        <v>700</v>
      </c>
      <c r="D20" s="16">
        <v>3150</v>
      </c>
      <c r="E20" s="42">
        <f t="shared" si="1"/>
        <v>8291.5</v>
      </c>
      <c r="F20" s="16">
        <v>2482</v>
      </c>
      <c r="G20" s="16">
        <f t="shared" si="2"/>
        <v>63.911499999999997</v>
      </c>
      <c r="H20" s="16">
        <f t="shared" si="0"/>
        <v>91337.411500000002</v>
      </c>
      <c r="I20" s="9"/>
      <c r="J20" s="1"/>
      <c r="K20" s="84"/>
    </row>
    <row r="21" spans="1:11" ht="14.25">
      <c r="A21" s="63" t="s">
        <v>185</v>
      </c>
      <c r="B21" s="16">
        <v>84150</v>
      </c>
      <c r="C21" s="16">
        <v>700</v>
      </c>
      <c r="D21" s="16">
        <v>4250</v>
      </c>
      <c r="E21" s="42">
        <f t="shared" si="1"/>
        <v>8157.5999999999995</v>
      </c>
      <c r="F21" s="16">
        <v>2482</v>
      </c>
      <c r="G21" s="16">
        <f t="shared" si="2"/>
        <v>63.911499999999997</v>
      </c>
      <c r="H21" s="16">
        <f t="shared" si="0"/>
        <v>89903.511500000008</v>
      </c>
      <c r="I21" s="9"/>
      <c r="J21" s="6"/>
      <c r="K21" s="84"/>
    </row>
    <row r="22" spans="1:11" ht="14.25">
      <c r="A22" s="63" t="s">
        <v>186</v>
      </c>
      <c r="B22" s="16">
        <v>86550</v>
      </c>
      <c r="C22" s="16">
        <v>700</v>
      </c>
      <c r="D22" s="17">
        <v>3550</v>
      </c>
      <c r="E22" s="42">
        <f>+(B22-C22-D22)*0.103</f>
        <v>8476.9</v>
      </c>
      <c r="F22" s="16">
        <v>2482</v>
      </c>
      <c r="G22" s="16">
        <f t="shared" si="2"/>
        <v>63.911499999999997</v>
      </c>
      <c r="H22" s="16">
        <f>+B22-C22-D22+E22+F22+G22</f>
        <v>93322.811499999996</v>
      </c>
      <c r="I22" s="9"/>
      <c r="J22" s="6"/>
      <c r="K22" s="84"/>
    </row>
    <row r="23" spans="1:11" s="7" customFormat="1" ht="14.25">
      <c r="A23" s="63" t="s">
        <v>147</v>
      </c>
      <c r="B23" s="17">
        <v>82700</v>
      </c>
      <c r="C23" s="16">
        <v>700</v>
      </c>
      <c r="D23" s="17">
        <v>3650</v>
      </c>
      <c r="E23" s="42">
        <f t="shared" si="1"/>
        <v>8070.0499999999993</v>
      </c>
      <c r="F23" s="16">
        <v>2482</v>
      </c>
      <c r="G23" s="16">
        <f t="shared" si="2"/>
        <v>63.911499999999997</v>
      </c>
      <c r="H23" s="16">
        <f t="shared" si="0"/>
        <v>88965.961500000005</v>
      </c>
      <c r="I23" s="81"/>
      <c r="K23" s="84"/>
    </row>
    <row r="24" spans="1:11" ht="14.25">
      <c r="A24" s="63" t="s">
        <v>108</v>
      </c>
      <c r="B24" s="16">
        <v>85250</v>
      </c>
      <c r="C24" s="16">
        <v>700</v>
      </c>
      <c r="D24" s="16">
        <v>3500</v>
      </c>
      <c r="E24" s="42">
        <f t="shared" si="1"/>
        <v>8348.15</v>
      </c>
      <c r="F24" s="16">
        <v>2482</v>
      </c>
      <c r="G24" s="16">
        <f t="shared" si="2"/>
        <v>63.911499999999997</v>
      </c>
      <c r="H24" s="16">
        <f t="shared" si="0"/>
        <v>91944.061499999996</v>
      </c>
      <c r="I24" s="9"/>
      <c r="J24" s="1"/>
      <c r="K24" s="84"/>
    </row>
    <row r="25" spans="1:11" ht="14.25">
      <c r="A25" s="63" t="s">
        <v>187</v>
      </c>
      <c r="B25" s="16">
        <v>87500</v>
      </c>
      <c r="C25" s="16">
        <v>700</v>
      </c>
      <c r="D25" s="17">
        <v>3800</v>
      </c>
      <c r="E25" s="42">
        <f t="shared" si="1"/>
        <v>8549</v>
      </c>
      <c r="F25" s="16">
        <v>2482</v>
      </c>
      <c r="G25" s="16">
        <f t="shared" si="2"/>
        <v>63.911499999999997</v>
      </c>
      <c r="H25" s="16">
        <f t="shared" si="0"/>
        <v>94094.911500000002</v>
      </c>
      <c r="I25" s="9"/>
      <c r="J25" s="1"/>
      <c r="K25" s="84"/>
    </row>
    <row r="26" spans="1:11" ht="14.25">
      <c r="A26" s="63" t="s">
        <v>188</v>
      </c>
      <c r="B26" s="16">
        <v>85050</v>
      </c>
      <c r="C26" s="16">
        <v>700</v>
      </c>
      <c r="D26" s="17">
        <v>3550</v>
      </c>
      <c r="E26" s="42">
        <f t="shared" si="1"/>
        <v>8322.4</v>
      </c>
      <c r="F26" s="16">
        <v>2482</v>
      </c>
      <c r="G26" s="16">
        <f t="shared" si="2"/>
        <v>63.911499999999997</v>
      </c>
      <c r="H26" s="16">
        <f>+B26-C26-D26+E26+F26+G26</f>
        <v>91668.311499999996</v>
      </c>
      <c r="I26" s="9"/>
      <c r="J26" s="1"/>
      <c r="K26" s="84"/>
    </row>
    <row r="27" spans="1:11" ht="14.25">
      <c r="A27" s="63" t="s">
        <v>11</v>
      </c>
      <c r="B27" s="16">
        <v>77200</v>
      </c>
      <c r="C27" s="16">
        <v>0</v>
      </c>
      <c r="D27" s="16">
        <v>0</v>
      </c>
      <c r="E27" s="42">
        <f t="shared" si="1"/>
        <v>7951.5999999999995</v>
      </c>
      <c r="F27" s="16">
        <v>2482</v>
      </c>
      <c r="G27" s="16">
        <f t="shared" si="2"/>
        <v>63.911499999999997</v>
      </c>
      <c r="H27" s="16">
        <f t="shared" si="0"/>
        <v>87697.511500000008</v>
      </c>
      <c r="I27" s="9"/>
      <c r="J27" s="1"/>
      <c r="K27" s="84"/>
    </row>
    <row r="28" spans="1:11" ht="18" customHeight="1">
      <c r="A28" s="63" t="s">
        <v>12</v>
      </c>
      <c r="B28" s="16">
        <v>73200</v>
      </c>
      <c r="C28" s="16">
        <v>0</v>
      </c>
      <c r="D28" s="16">
        <v>0</v>
      </c>
      <c r="E28" s="42">
        <f t="shared" si="1"/>
        <v>7539.5999999999995</v>
      </c>
      <c r="F28" s="16">
        <v>2482</v>
      </c>
      <c r="G28" s="16">
        <f t="shared" si="2"/>
        <v>63.911499999999997</v>
      </c>
      <c r="H28" s="16">
        <f t="shared" si="0"/>
        <v>83285.511500000008</v>
      </c>
      <c r="I28" s="9"/>
      <c r="J28" s="1"/>
    </row>
    <row r="29" spans="1:11" ht="14.25" customHeight="1">
      <c r="A29" s="63" t="s">
        <v>82</v>
      </c>
      <c r="B29" s="16">
        <v>71200</v>
      </c>
      <c r="C29" s="16">
        <v>0</v>
      </c>
      <c r="D29" s="16">
        <v>0</v>
      </c>
      <c r="E29" s="42">
        <f t="shared" si="1"/>
        <v>7333.5999999999995</v>
      </c>
      <c r="F29" s="16">
        <v>2482</v>
      </c>
      <c r="G29" s="16">
        <f t="shared" si="2"/>
        <v>63.911499999999997</v>
      </c>
      <c r="H29" s="16">
        <f t="shared" si="0"/>
        <v>81079.511500000008</v>
      </c>
      <c r="I29" s="9"/>
      <c r="J29" s="1"/>
    </row>
    <row r="30" spans="1:11" ht="18" customHeight="1">
      <c r="A30" s="38" t="s">
        <v>13</v>
      </c>
      <c r="B30" s="16"/>
      <c r="C30" s="16"/>
      <c r="D30" s="16"/>
      <c r="E30" s="16"/>
      <c r="F30" s="16"/>
      <c r="G30" s="97"/>
      <c r="H30" s="97"/>
      <c r="I30" s="97"/>
      <c r="J30" s="1"/>
    </row>
    <row r="31" spans="1:11" ht="14.25">
      <c r="A31" s="15" t="s">
        <v>34</v>
      </c>
      <c r="B31" s="16">
        <v>87500</v>
      </c>
      <c r="C31" s="16">
        <v>700</v>
      </c>
      <c r="D31" s="16">
        <v>3300</v>
      </c>
      <c r="E31" s="42">
        <f t="shared" ref="E31:E41" si="3">+(B31-C31-D31)*0.103</f>
        <v>8600.5</v>
      </c>
      <c r="F31" s="16">
        <v>2482</v>
      </c>
      <c r="G31" s="16">
        <f t="shared" ref="G31:G41" si="4">+F31*0.02575</f>
        <v>63.911499999999997</v>
      </c>
      <c r="H31" s="16">
        <f t="shared" ref="H31:H41" si="5">+B31-C31-D31+E31+F31+G31</f>
        <v>94646.411500000002</v>
      </c>
      <c r="I31" s="9"/>
      <c r="J31" s="1"/>
    </row>
    <row r="32" spans="1:11" ht="14.25">
      <c r="A32" s="15" t="s">
        <v>52</v>
      </c>
      <c r="B32" s="16">
        <v>87300</v>
      </c>
      <c r="C32" s="16">
        <v>700</v>
      </c>
      <c r="D32" s="16">
        <v>3850</v>
      </c>
      <c r="E32" s="42">
        <f t="shared" si="3"/>
        <v>8523.25</v>
      </c>
      <c r="F32" s="16">
        <v>2482</v>
      </c>
      <c r="G32" s="16">
        <f t="shared" si="4"/>
        <v>63.911499999999997</v>
      </c>
      <c r="H32" s="16">
        <f t="shared" si="5"/>
        <v>93819.161500000002</v>
      </c>
      <c r="I32" s="9"/>
      <c r="J32" s="1"/>
    </row>
    <row r="33" spans="1:10" ht="14.25">
      <c r="A33" s="15" t="s">
        <v>51</v>
      </c>
      <c r="B33" s="16">
        <v>85950</v>
      </c>
      <c r="C33" s="16">
        <v>700</v>
      </c>
      <c r="D33" s="16">
        <v>3000</v>
      </c>
      <c r="E33" s="42">
        <f t="shared" si="3"/>
        <v>8471.75</v>
      </c>
      <c r="F33" s="16">
        <v>2482</v>
      </c>
      <c r="G33" s="16">
        <f t="shared" si="4"/>
        <v>63.911499999999997</v>
      </c>
      <c r="H33" s="16">
        <f t="shared" si="5"/>
        <v>93267.661500000002</v>
      </c>
      <c r="I33" s="9"/>
      <c r="J33" s="1"/>
    </row>
    <row r="34" spans="1:10" ht="14.25">
      <c r="A34" s="15" t="s">
        <v>222</v>
      </c>
      <c r="B34" s="16">
        <v>88050</v>
      </c>
      <c r="C34" s="16">
        <v>700</v>
      </c>
      <c r="D34" s="16">
        <v>2800</v>
      </c>
      <c r="E34" s="42">
        <f t="shared" si="3"/>
        <v>8708.65</v>
      </c>
      <c r="F34" s="16">
        <v>2482</v>
      </c>
      <c r="G34" s="16">
        <f t="shared" si="4"/>
        <v>63.911499999999997</v>
      </c>
      <c r="H34" s="16">
        <f t="shared" si="5"/>
        <v>95804.561499999996</v>
      </c>
      <c r="I34" s="9"/>
      <c r="J34" s="1"/>
    </row>
    <row r="35" spans="1:10" ht="14.25">
      <c r="A35" s="15" t="s">
        <v>37</v>
      </c>
      <c r="B35" s="16">
        <v>90850</v>
      </c>
      <c r="C35" s="16">
        <v>700</v>
      </c>
      <c r="D35" s="16">
        <v>3900</v>
      </c>
      <c r="E35" s="42">
        <f t="shared" si="3"/>
        <v>8883.75</v>
      </c>
      <c r="F35" s="16">
        <v>2482</v>
      </c>
      <c r="G35" s="16">
        <f t="shared" si="4"/>
        <v>63.911499999999997</v>
      </c>
      <c r="H35" s="16">
        <f t="shared" si="5"/>
        <v>97679.661500000002</v>
      </c>
      <c r="I35" s="9"/>
      <c r="J35" s="1"/>
    </row>
    <row r="36" spans="1:10" ht="14.25">
      <c r="A36" s="15" t="s">
        <v>111</v>
      </c>
      <c r="B36" s="16">
        <v>89750</v>
      </c>
      <c r="C36" s="16">
        <v>700</v>
      </c>
      <c r="D36" s="16">
        <v>3400</v>
      </c>
      <c r="E36" s="42">
        <f t="shared" si="3"/>
        <v>8821.9499999999989</v>
      </c>
      <c r="F36" s="16">
        <v>2482</v>
      </c>
      <c r="G36" s="16">
        <f t="shared" si="4"/>
        <v>63.911499999999997</v>
      </c>
      <c r="H36" s="16">
        <f t="shared" si="5"/>
        <v>97017.861499999999</v>
      </c>
      <c r="I36" s="9"/>
      <c r="J36" s="1"/>
    </row>
    <row r="37" spans="1:10" ht="14.25">
      <c r="A37" s="15" t="s">
        <v>53</v>
      </c>
      <c r="B37" s="16">
        <v>85350</v>
      </c>
      <c r="C37" s="16">
        <v>700</v>
      </c>
      <c r="D37" s="16">
        <v>3400</v>
      </c>
      <c r="E37" s="42">
        <f t="shared" si="3"/>
        <v>8368.75</v>
      </c>
      <c r="F37" s="16">
        <v>2482</v>
      </c>
      <c r="G37" s="16">
        <f t="shared" si="4"/>
        <v>63.911499999999997</v>
      </c>
      <c r="H37" s="16">
        <f t="shared" si="5"/>
        <v>92164.661500000002</v>
      </c>
      <c r="I37" s="9"/>
      <c r="J37" s="1"/>
    </row>
    <row r="38" spans="1:10" ht="14.25">
      <c r="A38" s="15" t="s">
        <v>226</v>
      </c>
      <c r="B38" s="16">
        <v>87850</v>
      </c>
      <c r="C38" s="16">
        <v>700</v>
      </c>
      <c r="D38" s="16">
        <v>3100</v>
      </c>
      <c r="E38" s="42">
        <f>+(B38-C38-D38)*0.103</f>
        <v>8657.15</v>
      </c>
      <c r="F38" s="16">
        <v>2482</v>
      </c>
      <c r="G38" s="16">
        <f>+F38*0.02575</f>
        <v>63.911499999999997</v>
      </c>
      <c r="H38" s="16">
        <f>+B38-C38-D38+E38+F38+G38</f>
        <v>95253.061499999996</v>
      </c>
      <c r="I38" s="9"/>
      <c r="J38" s="1"/>
    </row>
    <row r="39" spans="1:10" ht="14.25">
      <c r="A39" s="15" t="s">
        <v>38</v>
      </c>
      <c r="B39" s="16">
        <v>80950</v>
      </c>
      <c r="C39" s="16">
        <v>0</v>
      </c>
      <c r="D39" s="16">
        <v>0</v>
      </c>
      <c r="E39" s="42">
        <f t="shared" si="3"/>
        <v>8337.85</v>
      </c>
      <c r="F39" s="16">
        <v>2482</v>
      </c>
      <c r="G39" s="16">
        <f t="shared" si="4"/>
        <v>63.911499999999997</v>
      </c>
      <c r="H39" s="16">
        <f t="shared" si="5"/>
        <v>91833.761500000008</v>
      </c>
      <c r="I39" s="9"/>
      <c r="J39" s="1"/>
    </row>
    <row r="40" spans="1:10" ht="14.25">
      <c r="A40" s="15" t="s">
        <v>50</v>
      </c>
      <c r="B40" s="16">
        <v>76950</v>
      </c>
      <c r="C40" s="16">
        <v>0</v>
      </c>
      <c r="D40" s="16">
        <v>0</v>
      </c>
      <c r="E40" s="42">
        <f t="shared" si="3"/>
        <v>7925.8499999999995</v>
      </c>
      <c r="F40" s="16">
        <v>2482</v>
      </c>
      <c r="G40" s="16">
        <f t="shared" si="4"/>
        <v>63.911499999999997</v>
      </c>
      <c r="H40" s="16">
        <f t="shared" si="5"/>
        <v>87421.761500000008</v>
      </c>
      <c r="I40" s="9"/>
      <c r="J40" s="1"/>
    </row>
    <row r="41" spans="1:10" ht="14.25">
      <c r="A41" s="15" t="s">
        <v>81</v>
      </c>
      <c r="B41" s="16">
        <v>74950</v>
      </c>
      <c r="C41" s="16">
        <v>0</v>
      </c>
      <c r="D41" s="16">
        <v>0</v>
      </c>
      <c r="E41" s="42">
        <f t="shared" si="3"/>
        <v>7719.8499999999995</v>
      </c>
      <c r="F41" s="16">
        <v>2482</v>
      </c>
      <c r="G41" s="16">
        <f t="shared" si="4"/>
        <v>63.911499999999997</v>
      </c>
      <c r="H41" s="16">
        <f t="shared" si="5"/>
        <v>85215.761500000008</v>
      </c>
      <c r="I41" s="9"/>
      <c r="J41" s="1"/>
    </row>
    <row r="42" spans="1:10" ht="18" customHeight="1">
      <c r="A42" s="38" t="s">
        <v>14</v>
      </c>
      <c r="B42" s="16"/>
      <c r="C42" s="16"/>
      <c r="D42" s="16"/>
      <c r="E42" s="16"/>
      <c r="F42" s="16"/>
      <c r="G42" s="16"/>
      <c r="H42" s="16"/>
      <c r="I42" s="9"/>
      <c r="J42" s="1"/>
    </row>
    <row r="43" spans="1:10" ht="14.25">
      <c r="A43" s="63" t="s">
        <v>208</v>
      </c>
      <c r="B43" s="16">
        <v>93800</v>
      </c>
      <c r="C43" s="16">
        <v>700</v>
      </c>
      <c r="D43" s="16">
        <v>3900</v>
      </c>
      <c r="E43" s="42">
        <f t="shared" ref="E43:E50" si="6">+(B43-C43-D43)*0.103</f>
        <v>9187.6</v>
      </c>
      <c r="F43" s="16">
        <v>2482</v>
      </c>
      <c r="G43" s="16">
        <f t="shared" ref="G43:G50" si="7">+F43*0.02575</f>
        <v>63.911499999999997</v>
      </c>
      <c r="H43" s="16">
        <f t="shared" ref="H43:H50" si="8">+B43-C43-D43+E43+F43+G43</f>
        <v>100933.51150000001</v>
      </c>
      <c r="I43" s="9"/>
      <c r="J43" s="1"/>
    </row>
    <row r="44" spans="1:10" ht="14.25">
      <c r="A44" s="63" t="s">
        <v>209</v>
      </c>
      <c r="B44" s="16">
        <v>92500</v>
      </c>
      <c r="C44" s="16">
        <v>700</v>
      </c>
      <c r="D44" s="16">
        <v>3800</v>
      </c>
      <c r="E44" s="42">
        <f>+(B44-C44-D44)*0.103</f>
        <v>9064</v>
      </c>
      <c r="F44" s="16">
        <v>2482</v>
      </c>
      <c r="G44" s="16">
        <f>+F44*0.02575</f>
        <v>63.911499999999997</v>
      </c>
      <c r="H44" s="16">
        <f>+B44-C44-D44+E44+F44+G44</f>
        <v>99609.911500000002</v>
      </c>
      <c r="I44" s="9"/>
      <c r="J44" s="1"/>
    </row>
    <row r="45" spans="1:10" ht="14.25">
      <c r="A45" s="15" t="s">
        <v>87</v>
      </c>
      <c r="B45" s="16">
        <v>93200</v>
      </c>
      <c r="C45" s="16">
        <v>700</v>
      </c>
      <c r="D45" s="16">
        <v>3550</v>
      </c>
      <c r="E45" s="42">
        <f t="shared" si="6"/>
        <v>9161.85</v>
      </c>
      <c r="F45" s="16">
        <v>2482</v>
      </c>
      <c r="G45" s="16">
        <f t="shared" si="7"/>
        <v>63.911499999999997</v>
      </c>
      <c r="H45" s="16">
        <f t="shared" si="8"/>
        <v>100657.76150000001</v>
      </c>
      <c r="I45" s="9"/>
      <c r="J45" s="1"/>
    </row>
    <row r="46" spans="1:10" ht="14.25">
      <c r="A46" s="15" t="s">
        <v>151</v>
      </c>
      <c r="B46" s="16">
        <v>91300</v>
      </c>
      <c r="C46" s="16">
        <v>700</v>
      </c>
      <c r="D46" s="16">
        <v>3900</v>
      </c>
      <c r="E46" s="42">
        <f t="shared" si="6"/>
        <v>8930.1</v>
      </c>
      <c r="F46" s="16">
        <v>2482</v>
      </c>
      <c r="G46" s="16">
        <f t="shared" si="7"/>
        <v>63.911499999999997</v>
      </c>
      <c r="H46" s="16">
        <f t="shared" si="8"/>
        <v>98176.011500000008</v>
      </c>
      <c r="I46" s="9"/>
      <c r="J46" s="1"/>
    </row>
    <row r="47" spans="1:10" ht="14.25">
      <c r="A47" s="15" t="s">
        <v>149</v>
      </c>
      <c r="B47" s="16">
        <v>91250</v>
      </c>
      <c r="C47" s="16">
        <v>700</v>
      </c>
      <c r="D47" s="16">
        <v>4050</v>
      </c>
      <c r="E47" s="42">
        <f t="shared" si="6"/>
        <v>8909.5</v>
      </c>
      <c r="F47" s="16">
        <v>2482</v>
      </c>
      <c r="G47" s="16">
        <f t="shared" si="7"/>
        <v>63.911499999999997</v>
      </c>
      <c r="H47" s="16">
        <f t="shared" si="8"/>
        <v>97955.411500000002</v>
      </c>
      <c r="I47" s="9"/>
      <c r="J47" s="1"/>
    </row>
    <row r="48" spans="1:10" ht="14.25">
      <c r="A48" s="15" t="s">
        <v>150</v>
      </c>
      <c r="B48" s="16">
        <v>90750</v>
      </c>
      <c r="C48" s="16">
        <v>700</v>
      </c>
      <c r="D48" s="16">
        <v>4050</v>
      </c>
      <c r="E48" s="42">
        <f t="shared" si="6"/>
        <v>8858</v>
      </c>
      <c r="F48" s="16">
        <v>2482</v>
      </c>
      <c r="G48" s="16">
        <f t="shared" si="7"/>
        <v>63.911499999999997</v>
      </c>
      <c r="H48" s="16">
        <f t="shared" si="8"/>
        <v>97403.911500000002</v>
      </c>
      <c r="I48" s="9"/>
      <c r="J48" s="1"/>
    </row>
    <row r="49" spans="1:10" ht="14.25">
      <c r="A49" s="15" t="s">
        <v>88</v>
      </c>
      <c r="B49" s="16">
        <v>88500</v>
      </c>
      <c r="C49" s="16">
        <v>700</v>
      </c>
      <c r="D49" s="16">
        <v>3350</v>
      </c>
      <c r="E49" s="42">
        <f t="shared" si="6"/>
        <v>8698.35</v>
      </c>
      <c r="F49" s="16">
        <v>2482</v>
      </c>
      <c r="G49" s="16">
        <f t="shared" si="7"/>
        <v>63.911499999999997</v>
      </c>
      <c r="H49" s="16">
        <f t="shared" si="8"/>
        <v>95694.261500000008</v>
      </c>
      <c r="I49" s="9"/>
      <c r="J49" s="1"/>
    </row>
    <row r="50" spans="1:10" ht="14.25">
      <c r="A50" s="15" t="s">
        <v>54</v>
      </c>
      <c r="B50" s="16">
        <v>93600</v>
      </c>
      <c r="C50" s="16">
        <v>700</v>
      </c>
      <c r="D50" s="16">
        <v>700</v>
      </c>
      <c r="E50" s="42">
        <f t="shared" si="6"/>
        <v>9496.6</v>
      </c>
      <c r="F50" s="16">
        <v>2482</v>
      </c>
      <c r="G50" s="16">
        <f t="shared" si="7"/>
        <v>63.911499999999997</v>
      </c>
      <c r="H50" s="16">
        <f t="shared" si="8"/>
        <v>104242.51150000001</v>
      </c>
      <c r="I50" s="9"/>
      <c r="J50" s="1"/>
    </row>
    <row r="51" spans="1:10" ht="14.25">
      <c r="A51" s="76" t="s">
        <v>199</v>
      </c>
      <c r="B51" s="16">
        <v>92800</v>
      </c>
      <c r="C51" s="16">
        <v>700</v>
      </c>
      <c r="D51" s="16">
        <v>4000</v>
      </c>
      <c r="E51" s="42">
        <f>+(B51-C51-D51)*0.103</f>
        <v>9074.2999999999993</v>
      </c>
      <c r="F51" s="16">
        <v>2482</v>
      </c>
      <c r="G51" s="16">
        <f>+F51*0.02575</f>
        <v>63.911499999999997</v>
      </c>
      <c r="H51" s="16">
        <f>+B51-C51-D51+E51+F51+G51</f>
        <v>99720.211500000005</v>
      </c>
      <c r="I51" s="9"/>
      <c r="J51" s="1"/>
    </row>
    <row r="52" spans="1:10" ht="18" customHeight="1">
      <c r="A52" s="38" t="s">
        <v>15</v>
      </c>
      <c r="B52" s="16"/>
      <c r="C52" s="16"/>
      <c r="D52" s="16"/>
      <c r="E52" s="16"/>
      <c r="F52" s="16"/>
      <c r="G52" s="16"/>
      <c r="H52" s="16"/>
      <c r="I52" s="9"/>
      <c r="J52" s="1"/>
    </row>
    <row r="53" spans="1:10" ht="14.25">
      <c r="A53" s="15" t="s">
        <v>161</v>
      </c>
      <c r="B53" s="16">
        <v>84950</v>
      </c>
      <c r="C53" s="16">
        <v>700</v>
      </c>
      <c r="D53" s="16">
        <v>3600</v>
      </c>
      <c r="E53" s="42">
        <f t="shared" ref="E53:E63" si="9">+(B53-C53-D53)*0.103</f>
        <v>8306.9499999999989</v>
      </c>
      <c r="F53" s="16">
        <v>2482</v>
      </c>
      <c r="G53" s="16">
        <f t="shared" ref="G53:G63" si="10">+F53*0.02575</f>
        <v>63.911499999999997</v>
      </c>
      <c r="H53" s="16">
        <f t="shared" ref="H53:H63" si="11">+B53-C53-D53+E53+F53+G53</f>
        <v>91502.861499999999</v>
      </c>
      <c r="I53" s="9"/>
      <c r="J53" s="1"/>
    </row>
    <row r="54" spans="1:10" ht="14.25">
      <c r="A54" s="15" t="s">
        <v>162</v>
      </c>
      <c r="B54" s="16">
        <v>85250</v>
      </c>
      <c r="C54" s="16">
        <v>700</v>
      </c>
      <c r="D54" s="16">
        <v>3600</v>
      </c>
      <c r="E54" s="42">
        <f t="shared" si="9"/>
        <v>8337.85</v>
      </c>
      <c r="F54" s="16">
        <v>2482</v>
      </c>
      <c r="G54" s="16">
        <f t="shared" si="10"/>
        <v>63.911499999999997</v>
      </c>
      <c r="H54" s="16">
        <f>+B54-C54-D54+E54+F54+G54</f>
        <v>91833.761500000008</v>
      </c>
      <c r="I54" s="9"/>
      <c r="J54" s="1"/>
    </row>
    <row r="55" spans="1:10" ht="14.25">
      <c r="A55" s="15" t="s">
        <v>166</v>
      </c>
      <c r="B55" s="16">
        <v>85700</v>
      </c>
      <c r="C55" s="16">
        <v>700</v>
      </c>
      <c r="D55" s="16">
        <v>3600</v>
      </c>
      <c r="E55" s="42">
        <f t="shared" si="9"/>
        <v>8384.1999999999989</v>
      </c>
      <c r="F55" s="16">
        <v>2482</v>
      </c>
      <c r="G55" s="16">
        <f t="shared" si="10"/>
        <v>63.911499999999997</v>
      </c>
      <c r="H55" s="16">
        <f>+B55-C55-D55+E55+F55+G55</f>
        <v>92330.111499999999</v>
      </c>
      <c r="I55" s="9"/>
      <c r="J55" s="1"/>
    </row>
    <row r="56" spans="1:10" ht="14.25">
      <c r="A56" s="15" t="s">
        <v>159</v>
      </c>
      <c r="B56" s="16">
        <v>84700</v>
      </c>
      <c r="C56" s="16">
        <v>700</v>
      </c>
      <c r="D56" s="16">
        <v>3600</v>
      </c>
      <c r="E56" s="42">
        <f t="shared" si="9"/>
        <v>8281.1999999999989</v>
      </c>
      <c r="F56" s="16">
        <v>2482</v>
      </c>
      <c r="G56" s="16">
        <f t="shared" si="10"/>
        <v>63.911499999999997</v>
      </c>
      <c r="H56" s="16">
        <f t="shared" si="11"/>
        <v>91227.111499999999</v>
      </c>
      <c r="I56" s="9"/>
      <c r="J56" s="1"/>
    </row>
    <row r="57" spans="1:10" ht="14.25">
      <c r="A57" s="15" t="s">
        <v>129</v>
      </c>
      <c r="B57" s="16">
        <v>84700</v>
      </c>
      <c r="C57" s="16">
        <v>700</v>
      </c>
      <c r="D57" s="16">
        <v>3600</v>
      </c>
      <c r="E57" s="42">
        <f t="shared" si="9"/>
        <v>8281.1999999999989</v>
      </c>
      <c r="F57" s="16">
        <v>2482</v>
      </c>
      <c r="G57" s="16">
        <f t="shared" si="10"/>
        <v>63.911499999999997</v>
      </c>
      <c r="H57" s="16">
        <f>+B57-C57-D57+E57+F57+G57</f>
        <v>91227.111499999999</v>
      </c>
      <c r="I57" s="9"/>
      <c r="J57" s="1"/>
    </row>
    <row r="58" spans="1:10" ht="14.25">
      <c r="A58" s="15" t="s">
        <v>49</v>
      </c>
      <c r="B58" s="16">
        <v>85550</v>
      </c>
      <c r="C58" s="16">
        <v>700</v>
      </c>
      <c r="D58" s="16">
        <v>2950</v>
      </c>
      <c r="E58" s="42">
        <f t="shared" si="9"/>
        <v>8435.6999999999989</v>
      </c>
      <c r="F58" s="16">
        <v>2482</v>
      </c>
      <c r="G58" s="16">
        <f t="shared" si="10"/>
        <v>63.911499999999997</v>
      </c>
      <c r="H58" s="16">
        <f t="shared" si="11"/>
        <v>92881.611499999999</v>
      </c>
      <c r="I58" s="9"/>
      <c r="J58" s="1"/>
    </row>
    <row r="59" spans="1:10" ht="14.25">
      <c r="A59" s="15" t="s">
        <v>62</v>
      </c>
      <c r="B59" s="16">
        <v>87050</v>
      </c>
      <c r="C59" s="16">
        <v>700</v>
      </c>
      <c r="D59" s="16">
        <v>2950</v>
      </c>
      <c r="E59" s="42">
        <f t="shared" si="9"/>
        <v>8590.1999999999989</v>
      </c>
      <c r="F59" s="16">
        <v>2482</v>
      </c>
      <c r="G59" s="16">
        <f t="shared" si="10"/>
        <v>63.911499999999997</v>
      </c>
      <c r="H59" s="16">
        <f t="shared" si="11"/>
        <v>94536.111499999999</v>
      </c>
      <c r="I59" s="9"/>
      <c r="J59" s="1"/>
    </row>
    <row r="60" spans="1:10" ht="14.25">
      <c r="A60" s="15" t="s">
        <v>107</v>
      </c>
      <c r="B60" s="16">
        <v>86250</v>
      </c>
      <c r="C60" s="16">
        <v>700</v>
      </c>
      <c r="D60" s="16">
        <v>2850</v>
      </c>
      <c r="E60" s="42">
        <f t="shared" si="9"/>
        <v>8518.1</v>
      </c>
      <c r="F60" s="16">
        <v>2482</v>
      </c>
      <c r="G60" s="16">
        <f t="shared" si="10"/>
        <v>63.911499999999997</v>
      </c>
      <c r="H60" s="16">
        <f t="shared" si="11"/>
        <v>93764.011500000008</v>
      </c>
      <c r="I60" s="9"/>
      <c r="J60" s="1"/>
    </row>
    <row r="61" spans="1:10" ht="14.25">
      <c r="A61" s="15" t="s">
        <v>11</v>
      </c>
      <c r="B61" s="16">
        <v>79500</v>
      </c>
      <c r="C61" s="16">
        <v>0</v>
      </c>
      <c r="D61" s="16">
        <v>0</v>
      </c>
      <c r="E61" s="42">
        <f t="shared" si="9"/>
        <v>8188.5</v>
      </c>
      <c r="F61" s="16">
        <v>2482</v>
      </c>
      <c r="G61" s="16">
        <f t="shared" si="10"/>
        <v>63.911499999999997</v>
      </c>
      <c r="H61" s="16">
        <f t="shared" si="11"/>
        <v>90234.411500000002</v>
      </c>
      <c r="I61" s="9"/>
      <c r="J61" s="1"/>
    </row>
    <row r="62" spans="1:10" ht="14.25">
      <c r="A62" s="15" t="s">
        <v>12</v>
      </c>
      <c r="B62" s="16">
        <v>76000</v>
      </c>
      <c r="C62" s="16">
        <v>0</v>
      </c>
      <c r="D62" s="16">
        <v>0</v>
      </c>
      <c r="E62" s="42">
        <f t="shared" si="9"/>
        <v>7828</v>
      </c>
      <c r="F62" s="16">
        <v>2482</v>
      </c>
      <c r="G62" s="16">
        <f t="shared" si="10"/>
        <v>63.911499999999997</v>
      </c>
      <c r="H62" s="16">
        <f t="shared" si="11"/>
        <v>86373.911500000002</v>
      </c>
      <c r="I62" s="9"/>
      <c r="J62" s="1"/>
    </row>
    <row r="63" spans="1:10" ht="14.25">
      <c r="A63" s="15" t="s">
        <v>83</v>
      </c>
      <c r="B63" s="16">
        <v>72000</v>
      </c>
      <c r="C63" s="16">
        <v>0</v>
      </c>
      <c r="D63" s="16">
        <v>0</v>
      </c>
      <c r="E63" s="42">
        <f t="shared" si="9"/>
        <v>7416</v>
      </c>
      <c r="F63" s="16">
        <v>2482</v>
      </c>
      <c r="G63" s="16">
        <f t="shared" si="10"/>
        <v>63.911499999999997</v>
      </c>
      <c r="H63" s="16">
        <f t="shared" si="11"/>
        <v>81961.911500000002</v>
      </c>
      <c r="I63" s="9"/>
      <c r="J63" s="1"/>
    </row>
    <row r="64" spans="1:10" ht="18" customHeight="1">
      <c r="A64" s="18" t="s">
        <v>36</v>
      </c>
      <c r="B64" s="19"/>
      <c r="C64" s="19"/>
      <c r="D64" s="19"/>
      <c r="E64" s="31"/>
      <c r="F64" s="31"/>
      <c r="G64" s="31"/>
      <c r="H64" s="31"/>
      <c r="I64" s="19"/>
      <c r="J64" s="1"/>
    </row>
    <row r="65" spans="1:10" ht="14.25">
      <c r="A65" s="15" t="s">
        <v>141</v>
      </c>
      <c r="B65" s="16" t="s">
        <v>133</v>
      </c>
      <c r="C65" s="21" t="s">
        <v>134</v>
      </c>
      <c r="D65" s="16" t="s">
        <v>135</v>
      </c>
      <c r="E65" s="16" t="s">
        <v>136</v>
      </c>
      <c r="F65" s="16" t="s">
        <v>137</v>
      </c>
      <c r="G65" s="16" t="s">
        <v>138</v>
      </c>
      <c r="H65" s="16" t="s">
        <v>139</v>
      </c>
      <c r="I65" s="1"/>
      <c r="J65" s="3"/>
    </row>
    <row r="66" spans="1:10" ht="14.25">
      <c r="A66" s="15" t="s">
        <v>140</v>
      </c>
      <c r="B66" s="21" t="s">
        <v>29</v>
      </c>
      <c r="C66" s="21" t="s">
        <v>17</v>
      </c>
      <c r="D66" s="21" t="s">
        <v>18</v>
      </c>
      <c r="E66" s="21" t="s">
        <v>19</v>
      </c>
      <c r="F66" s="21" t="s">
        <v>20</v>
      </c>
      <c r="G66" s="21" t="s">
        <v>132</v>
      </c>
      <c r="H66" s="21" t="s">
        <v>21</v>
      </c>
      <c r="I66" s="1"/>
      <c r="J66" s="5"/>
    </row>
    <row r="67" spans="1:10" ht="14.25">
      <c r="A67" s="15" t="s">
        <v>142</v>
      </c>
      <c r="B67" s="21" t="s">
        <v>143</v>
      </c>
      <c r="C67" s="98" t="s">
        <v>144</v>
      </c>
      <c r="D67" s="99"/>
      <c r="E67" s="90" t="s">
        <v>145</v>
      </c>
      <c r="F67" s="78" t="s">
        <v>223</v>
      </c>
      <c r="G67" s="78" t="s">
        <v>146</v>
      </c>
      <c r="H67" s="78" t="s">
        <v>224</v>
      </c>
      <c r="I67" s="1"/>
      <c r="J67" s="5"/>
    </row>
    <row r="68" spans="1:10" ht="14.25">
      <c r="A68" s="15" t="s">
        <v>61</v>
      </c>
      <c r="B68" s="21" t="s">
        <v>29</v>
      </c>
      <c r="C68" s="98" t="s">
        <v>131</v>
      </c>
      <c r="D68" s="99"/>
      <c r="E68" s="90" t="s">
        <v>19</v>
      </c>
      <c r="F68" s="78" t="s">
        <v>202</v>
      </c>
      <c r="G68" s="78" t="s">
        <v>132</v>
      </c>
      <c r="H68" s="78" t="s">
        <v>225</v>
      </c>
      <c r="I68" s="1"/>
      <c r="J68" s="5"/>
    </row>
    <row r="69" spans="1:10" ht="16.5" customHeight="1">
      <c r="A69" s="60" t="s">
        <v>204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 ht="16.5" customHeight="1">
      <c r="A70" s="61" t="s">
        <v>203</v>
      </c>
      <c r="B70" s="51"/>
      <c r="C70" s="51"/>
      <c r="D70" s="51"/>
      <c r="E70" s="51"/>
      <c r="F70" s="51"/>
      <c r="G70" s="51"/>
      <c r="H70" s="51"/>
      <c r="I70" s="4"/>
      <c r="J70" s="4"/>
    </row>
    <row r="71" spans="1:10" ht="16.5" customHeight="1">
      <c r="A71" s="77" t="s">
        <v>201</v>
      </c>
      <c r="B71" s="51"/>
      <c r="C71" s="51"/>
      <c r="D71" s="51"/>
      <c r="E71" s="51"/>
      <c r="F71" s="51"/>
      <c r="G71" s="51"/>
      <c r="H71" s="51"/>
      <c r="I71" s="4"/>
      <c r="J71" s="4"/>
    </row>
    <row r="72" spans="1:10">
      <c r="A72" s="53" t="s">
        <v>194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5" t="s">
        <v>127</v>
      </c>
      <c r="B73" s="24"/>
      <c r="C73" s="24"/>
      <c r="D73" s="24"/>
      <c r="E73" s="24"/>
      <c r="F73" s="24"/>
      <c r="G73" s="25"/>
      <c r="H73" s="25"/>
      <c r="I73" s="2"/>
      <c r="J73" s="1"/>
    </row>
    <row r="74" spans="1:10">
      <c r="A74" s="53" t="s">
        <v>172</v>
      </c>
      <c r="B74" s="1"/>
      <c r="C74" s="26"/>
      <c r="D74" s="26"/>
      <c r="E74" s="26"/>
      <c r="F74" s="26"/>
      <c r="G74" s="26"/>
      <c r="H74" s="2"/>
      <c r="I74" s="2"/>
      <c r="J74" s="1"/>
    </row>
    <row r="75" spans="1:10" s="70" customFormat="1">
      <c r="A75" s="69" t="s">
        <v>192</v>
      </c>
      <c r="C75" s="71"/>
      <c r="D75" s="71"/>
      <c r="E75" s="71"/>
      <c r="F75" s="71"/>
      <c r="G75" s="71"/>
      <c r="H75" s="52"/>
      <c r="I75" s="52"/>
    </row>
    <row r="76" spans="1:10">
      <c r="A76" s="53" t="s">
        <v>115</v>
      </c>
      <c r="B76" s="1"/>
      <c r="C76" s="26"/>
      <c r="D76" s="26"/>
      <c r="E76" s="26"/>
      <c r="F76" s="26"/>
      <c r="G76" s="26"/>
      <c r="H76" s="2"/>
      <c r="I76" s="2"/>
      <c r="J76" s="1"/>
    </row>
    <row r="77" spans="1:10">
      <c r="A77" s="53" t="s">
        <v>116</v>
      </c>
      <c r="B77" s="22"/>
      <c r="C77" s="22"/>
      <c r="D77" s="22"/>
      <c r="E77" s="22"/>
      <c r="F77" s="22"/>
      <c r="G77" s="22"/>
      <c r="H77" s="23"/>
      <c r="I77" s="1"/>
      <c r="J77" s="1"/>
    </row>
    <row r="78" spans="1:10">
      <c r="A78" s="53" t="s">
        <v>117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53" t="s">
        <v>119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88" t="s">
        <v>197</v>
      </c>
      <c r="B81" s="89"/>
      <c r="C81" s="89"/>
      <c r="D81" s="89"/>
      <c r="E81" s="89"/>
      <c r="F81" s="89"/>
      <c r="G81" s="89"/>
      <c r="H81" s="1"/>
      <c r="I81" s="1"/>
    </row>
    <row r="82" spans="1:10">
      <c r="A82" s="27" t="s">
        <v>22</v>
      </c>
      <c r="B82" s="27"/>
      <c r="C82" s="27"/>
      <c r="D82" s="1"/>
      <c r="E82" s="1"/>
      <c r="F82" s="1"/>
      <c r="G82" s="1"/>
      <c r="H82" s="1"/>
      <c r="I82" s="1"/>
      <c r="J82" s="1"/>
    </row>
    <row r="83" spans="1:10" ht="15">
      <c r="A83" s="28" t="s">
        <v>55</v>
      </c>
      <c r="B83" s="27"/>
      <c r="C83" s="27"/>
      <c r="D83" s="1"/>
      <c r="E83" s="1"/>
      <c r="F83" s="1"/>
      <c r="G83" s="1"/>
      <c r="H83" s="1"/>
      <c r="I83" s="1"/>
      <c r="J83" s="1"/>
    </row>
    <row r="84" spans="1:10" ht="15">
      <c r="A84" s="28" t="s">
        <v>59</v>
      </c>
      <c r="B84" s="27"/>
      <c r="C84" s="1"/>
      <c r="D84" s="1"/>
      <c r="E84" s="1"/>
      <c r="F84" s="1"/>
      <c r="G84" s="1"/>
      <c r="H84" s="1"/>
      <c r="I84" s="1"/>
      <c r="J84" s="1"/>
    </row>
    <row r="85" spans="1:10"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 t="s">
        <v>16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</sheetData>
  <mergeCells count="11">
    <mergeCell ref="A8:H8"/>
    <mergeCell ref="G30:I30"/>
    <mergeCell ref="C67:D67"/>
    <mergeCell ref="C68:D68"/>
    <mergeCell ref="A5:H5"/>
    <mergeCell ref="A1:I1"/>
    <mergeCell ref="A2:I2"/>
    <mergeCell ref="A3:I3"/>
    <mergeCell ref="A4:I4"/>
    <mergeCell ref="A6:H6"/>
    <mergeCell ref="A7:H7"/>
  </mergeCells>
  <hyperlinks>
    <hyperlink ref="E10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J83"/>
  <sheetViews>
    <sheetView workbookViewId="0">
      <selection sqref="A1:I8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124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56" t="s">
        <v>218</v>
      </c>
      <c r="B6" s="12"/>
      <c r="C6" s="12"/>
      <c r="D6" s="12"/>
      <c r="E6" s="12"/>
      <c r="F6" s="12"/>
      <c r="G6" s="12"/>
      <c r="H6" s="10"/>
      <c r="I6" s="1"/>
    </row>
    <row r="7" spans="1:9" ht="15.75">
      <c r="A7" s="101" t="s">
        <v>231</v>
      </c>
      <c r="B7" s="101"/>
      <c r="C7" s="101"/>
      <c r="D7" s="101"/>
      <c r="E7" s="101"/>
      <c r="F7" s="101"/>
      <c r="G7" s="101"/>
      <c r="H7" s="101"/>
      <c r="I7" s="101"/>
    </row>
    <row r="8" spans="1:9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9" t="s">
        <v>23</v>
      </c>
      <c r="H8" s="100"/>
      <c r="I8" s="100"/>
    </row>
    <row r="9" spans="1:9" ht="15.75">
      <c r="A9" s="14" t="s">
        <v>7</v>
      </c>
      <c r="B9" s="9"/>
      <c r="C9" s="8" t="s">
        <v>8</v>
      </c>
      <c r="D9" s="8" t="s">
        <v>9</v>
      </c>
      <c r="E9" s="48">
        <f>+DADRA!E10</f>
        <v>0.10299999999999999</v>
      </c>
      <c r="F9" s="8" t="s">
        <v>10</v>
      </c>
      <c r="G9" s="4"/>
      <c r="H9" s="30"/>
      <c r="I9" s="30"/>
    </row>
    <row r="10" spans="1:9" ht="14.25">
      <c r="A10" s="63" t="s">
        <v>148</v>
      </c>
      <c r="B10" s="17">
        <v>83850</v>
      </c>
      <c r="C10" s="16">
        <v>700</v>
      </c>
      <c r="D10" s="42">
        <v>3700</v>
      </c>
      <c r="E10" s="42">
        <f t="shared" ref="E10:E28" si="0">+(B10-C10-D10)*0.103</f>
        <v>8183.3499999999995</v>
      </c>
      <c r="F10" s="16">
        <f t="shared" ref="F10:F28" si="1">(+B10+E10-C10-D10)</f>
        <v>87633.35</v>
      </c>
      <c r="G10" s="19"/>
      <c r="H10" s="49" t="s">
        <v>60</v>
      </c>
      <c r="I10" s="50"/>
    </row>
    <row r="11" spans="1:9" ht="14.25">
      <c r="A11" s="63" t="s">
        <v>48</v>
      </c>
      <c r="B11" s="17">
        <v>85350</v>
      </c>
      <c r="C11" s="16">
        <v>700</v>
      </c>
      <c r="D11" s="43">
        <v>3700</v>
      </c>
      <c r="E11" s="42">
        <f t="shared" si="0"/>
        <v>8337.85</v>
      </c>
      <c r="F11" s="16">
        <f t="shared" si="1"/>
        <v>89287.85</v>
      </c>
      <c r="G11" s="19"/>
      <c r="H11" s="29"/>
      <c r="I11" s="29"/>
    </row>
    <row r="12" spans="1:9" ht="14.25">
      <c r="A12" s="63" t="s">
        <v>106</v>
      </c>
      <c r="B12" s="17">
        <v>84350</v>
      </c>
      <c r="C12" s="16">
        <v>700</v>
      </c>
      <c r="D12" s="43">
        <v>3700</v>
      </c>
      <c r="E12" s="42">
        <f t="shared" si="0"/>
        <v>8234.85</v>
      </c>
      <c r="F12" s="16">
        <f t="shared" si="1"/>
        <v>88184.85</v>
      </c>
      <c r="G12" s="19"/>
      <c r="H12" s="29"/>
      <c r="I12" s="29"/>
    </row>
    <row r="13" spans="1:9" ht="14.25">
      <c r="A13" s="63" t="s">
        <v>168</v>
      </c>
      <c r="B13" s="17">
        <v>82800</v>
      </c>
      <c r="C13" s="16">
        <v>700</v>
      </c>
      <c r="D13" s="42">
        <v>3450</v>
      </c>
      <c r="E13" s="42">
        <f t="shared" si="0"/>
        <v>8100.95</v>
      </c>
      <c r="F13" s="16">
        <f t="shared" si="1"/>
        <v>86750.95</v>
      </c>
      <c r="G13" s="68" t="s">
        <v>25</v>
      </c>
      <c r="H13" s="32" t="s">
        <v>26</v>
      </c>
      <c r="I13" s="9" t="s">
        <v>114</v>
      </c>
    </row>
    <row r="14" spans="1:9" ht="14.25">
      <c r="A14" s="63" t="s">
        <v>110</v>
      </c>
      <c r="B14" s="17">
        <v>84300</v>
      </c>
      <c r="C14" s="16">
        <v>700</v>
      </c>
      <c r="D14" s="42">
        <v>3450</v>
      </c>
      <c r="E14" s="42">
        <f t="shared" si="0"/>
        <v>8255.4499999999989</v>
      </c>
      <c r="F14" s="16">
        <f t="shared" si="1"/>
        <v>88405.45</v>
      </c>
      <c r="G14" s="33" t="s">
        <v>27</v>
      </c>
      <c r="H14" s="32" t="s">
        <v>28</v>
      </c>
      <c r="I14" s="62">
        <v>2.5749999999999999E-2</v>
      </c>
    </row>
    <row r="15" spans="1:9" ht="14.25">
      <c r="A15" s="63" t="s">
        <v>109</v>
      </c>
      <c r="B15" s="17">
        <v>83300</v>
      </c>
      <c r="C15" s="16">
        <v>700</v>
      </c>
      <c r="D15" s="42">
        <v>3450</v>
      </c>
      <c r="E15" s="42">
        <f t="shared" si="0"/>
        <v>8152.45</v>
      </c>
      <c r="F15" s="16">
        <f t="shared" si="1"/>
        <v>87302.45</v>
      </c>
      <c r="G15" s="33"/>
      <c r="H15" s="33"/>
      <c r="I15" s="32"/>
    </row>
    <row r="16" spans="1:9" ht="14.25">
      <c r="A16" s="63" t="s">
        <v>47</v>
      </c>
      <c r="B16" s="16">
        <v>85500</v>
      </c>
      <c r="C16" s="16">
        <v>700</v>
      </c>
      <c r="D16" s="42">
        <v>3100</v>
      </c>
      <c r="E16" s="42">
        <f t="shared" si="0"/>
        <v>8415.1</v>
      </c>
      <c r="F16" s="16">
        <f t="shared" si="1"/>
        <v>90115.1</v>
      </c>
      <c r="G16" s="33"/>
      <c r="H16" s="33"/>
      <c r="I16" s="32"/>
    </row>
    <row r="17" spans="1:9" ht="14.25">
      <c r="A17" s="63" t="s">
        <v>35</v>
      </c>
      <c r="B17" s="16">
        <v>84250</v>
      </c>
      <c r="C17" s="16">
        <v>700</v>
      </c>
      <c r="D17" s="42">
        <v>3800</v>
      </c>
      <c r="E17" s="42">
        <f t="shared" si="0"/>
        <v>8214.25</v>
      </c>
      <c r="F17" s="16">
        <f t="shared" si="1"/>
        <v>87964.25</v>
      </c>
      <c r="G17" s="83" t="s">
        <v>84</v>
      </c>
      <c r="H17" s="41">
        <v>2650</v>
      </c>
      <c r="I17" s="16">
        <f t="shared" ref="I17:I23" si="2">+H17*0.02575</f>
        <v>68.237499999999997</v>
      </c>
    </row>
    <row r="18" spans="1:9" ht="14.25">
      <c r="A18" s="63" t="s">
        <v>196</v>
      </c>
      <c r="B18" s="16">
        <v>87650</v>
      </c>
      <c r="C18" s="16">
        <v>700</v>
      </c>
      <c r="D18" s="42">
        <v>3250</v>
      </c>
      <c r="E18" s="42">
        <f t="shared" si="0"/>
        <v>8621.1</v>
      </c>
      <c r="F18" s="16">
        <f t="shared" si="1"/>
        <v>92321.1</v>
      </c>
      <c r="G18" s="83" t="s">
        <v>85</v>
      </c>
      <c r="H18" s="41">
        <v>2790</v>
      </c>
      <c r="I18" s="16">
        <f t="shared" si="2"/>
        <v>71.842500000000001</v>
      </c>
    </row>
    <row r="19" spans="1:9" ht="14.25">
      <c r="A19" s="63" t="s">
        <v>169</v>
      </c>
      <c r="B19" s="16">
        <v>84350</v>
      </c>
      <c r="C19" s="16">
        <v>700</v>
      </c>
      <c r="D19" s="42">
        <v>3250</v>
      </c>
      <c r="E19" s="42">
        <f t="shared" si="0"/>
        <v>8281.1999999999989</v>
      </c>
      <c r="F19" s="16">
        <f t="shared" si="1"/>
        <v>88681.2</v>
      </c>
      <c r="G19" s="83" t="s">
        <v>90</v>
      </c>
      <c r="H19" s="41">
        <v>2670</v>
      </c>
      <c r="I19" s="16">
        <f t="shared" si="2"/>
        <v>68.752499999999998</v>
      </c>
    </row>
    <row r="20" spans="1:9" ht="14.25">
      <c r="A20" s="63" t="s">
        <v>185</v>
      </c>
      <c r="B20" s="16">
        <v>84150</v>
      </c>
      <c r="C20" s="16">
        <v>700</v>
      </c>
      <c r="D20" s="42">
        <v>4150</v>
      </c>
      <c r="E20" s="42">
        <f t="shared" si="0"/>
        <v>8167.9</v>
      </c>
      <c r="F20" s="16">
        <f t="shared" si="1"/>
        <v>87467.9</v>
      </c>
      <c r="G20" s="83" t="s">
        <v>72</v>
      </c>
      <c r="H20" s="41">
        <v>3111</v>
      </c>
      <c r="I20" s="16">
        <f t="shared" si="2"/>
        <v>80.108249999999998</v>
      </c>
    </row>
    <row r="21" spans="1:9" ht="14.25">
      <c r="A21" s="63" t="s">
        <v>186</v>
      </c>
      <c r="B21" s="16">
        <v>86550</v>
      </c>
      <c r="C21" s="16">
        <v>700</v>
      </c>
      <c r="D21" s="43">
        <v>3650</v>
      </c>
      <c r="E21" s="42">
        <f>+(B21-C21-D21)*0.103</f>
        <v>8466.6</v>
      </c>
      <c r="F21" s="16">
        <f>(+B21+E21-C21-D21)</f>
        <v>90666.6</v>
      </c>
      <c r="G21" s="83"/>
      <c r="H21" s="41"/>
      <c r="I21" s="16"/>
    </row>
    <row r="22" spans="1:9" ht="14.25">
      <c r="A22" s="63" t="s">
        <v>147</v>
      </c>
      <c r="B22" s="17">
        <v>82700</v>
      </c>
      <c r="C22" s="16">
        <v>700</v>
      </c>
      <c r="D22" s="43">
        <v>3400</v>
      </c>
      <c r="E22" s="42">
        <f t="shared" si="0"/>
        <v>8095.7999999999993</v>
      </c>
      <c r="F22" s="16">
        <f t="shared" si="1"/>
        <v>86695.8</v>
      </c>
      <c r="G22" s="83" t="s">
        <v>91</v>
      </c>
      <c r="H22" s="41">
        <v>2945</v>
      </c>
      <c r="I22" s="16">
        <f t="shared" si="2"/>
        <v>75.833749999999995</v>
      </c>
    </row>
    <row r="23" spans="1:9" ht="14.25">
      <c r="A23" s="63" t="s">
        <v>108</v>
      </c>
      <c r="B23" s="16">
        <v>85250</v>
      </c>
      <c r="C23" s="16">
        <v>700</v>
      </c>
      <c r="D23" s="42">
        <v>3500</v>
      </c>
      <c r="E23" s="42">
        <f t="shared" si="0"/>
        <v>8348.15</v>
      </c>
      <c r="F23" s="16">
        <f t="shared" si="1"/>
        <v>89398.15</v>
      </c>
      <c r="G23" s="83" t="s">
        <v>86</v>
      </c>
      <c r="H23" s="41">
        <v>2640</v>
      </c>
      <c r="I23" s="16">
        <f t="shared" si="2"/>
        <v>67.97999999999999</v>
      </c>
    </row>
    <row r="24" spans="1:9" ht="14.25">
      <c r="A24" s="63" t="s">
        <v>187</v>
      </c>
      <c r="B24" s="16">
        <v>87500</v>
      </c>
      <c r="C24" s="16">
        <v>700</v>
      </c>
      <c r="D24" s="43">
        <v>3800</v>
      </c>
      <c r="E24" s="42">
        <f t="shared" si="0"/>
        <v>8549</v>
      </c>
      <c r="F24" s="16">
        <f t="shared" si="1"/>
        <v>91549</v>
      </c>
      <c r="G24" s="33"/>
      <c r="H24" s="32"/>
      <c r="I24" s="47"/>
    </row>
    <row r="25" spans="1:9" ht="14.25">
      <c r="A25" s="63" t="s">
        <v>188</v>
      </c>
      <c r="B25" s="16">
        <v>85050</v>
      </c>
      <c r="C25" s="16">
        <v>700</v>
      </c>
      <c r="D25" s="43">
        <v>3650</v>
      </c>
      <c r="E25" s="42">
        <f t="shared" si="0"/>
        <v>8312.1</v>
      </c>
      <c r="F25" s="16">
        <f>(+B25+E25-C25-D25)</f>
        <v>89012.1</v>
      </c>
      <c r="G25" s="33"/>
      <c r="H25" s="68"/>
      <c r="I25" s="47"/>
    </row>
    <row r="26" spans="1:9" ht="13.5" customHeight="1">
      <c r="A26" s="63" t="s">
        <v>11</v>
      </c>
      <c r="B26" s="16">
        <v>77200</v>
      </c>
      <c r="C26" s="16">
        <v>0</v>
      </c>
      <c r="D26" s="42">
        <v>0</v>
      </c>
      <c r="E26" s="42">
        <f t="shared" si="0"/>
        <v>7951.5999999999995</v>
      </c>
      <c r="F26" s="16">
        <f t="shared" si="1"/>
        <v>85151.6</v>
      </c>
      <c r="G26" s="33"/>
      <c r="H26" s="33"/>
      <c r="I26" s="32"/>
    </row>
    <row r="27" spans="1:9" ht="14.25">
      <c r="A27" s="63" t="s">
        <v>12</v>
      </c>
      <c r="B27" s="16">
        <v>73200</v>
      </c>
      <c r="C27" s="16">
        <v>0</v>
      </c>
      <c r="D27" s="42">
        <v>0</v>
      </c>
      <c r="E27" s="42">
        <f t="shared" si="0"/>
        <v>7539.5999999999995</v>
      </c>
      <c r="F27" s="16">
        <f t="shared" si="1"/>
        <v>80739.600000000006</v>
      </c>
      <c r="G27" s="33"/>
      <c r="H27" s="33"/>
      <c r="I27" s="36"/>
    </row>
    <row r="28" spans="1:9" ht="14.25">
      <c r="A28" s="63" t="s">
        <v>82</v>
      </c>
      <c r="B28" s="16">
        <v>71200</v>
      </c>
      <c r="C28" s="16">
        <v>0</v>
      </c>
      <c r="D28" s="42">
        <v>0</v>
      </c>
      <c r="E28" s="42">
        <f t="shared" si="0"/>
        <v>7333.5999999999995</v>
      </c>
      <c r="F28" s="16">
        <f t="shared" si="1"/>
        <v>78533.600000000006</v>
      </c>
      <c r="G28" s="33"/>
      <c r="H28" s="33"/>
      <c r="I28" s="36"/>
    </row>
    <row r="29" spans="1:9" ht="15">
      <c r="A29" s="38" t="s">
        <v>13</v>
      </c>
      <c r="B29" s="16"/>
      <c r="C29" s="16"/>
      <c r="D29" s="42"/>
      <c r="E29" s="9"/>
      <c r="F29" s="9"/>
      <c r="G29" s="33"/>
      <c r="H29" s="33"/>
      <c r="I29" s="32"/>
    </row>
    <row r="30" spans="1:9" ht="18" customHeight="1">
      <c r="A30" s="15" t="s">
        <v>34</v>
      </c>
      <c r="B30" s="16">
        <v>87500</v>
      </c>
      <c r="C30" s="16">
        <v>700</v>
      </c>
      <c r="D30" s="16">
        <v>3600</v>
      </c>
      <c r="E30" s="42">
        <f t="shared" ref="E30:E40" si="3">+(B30-C30-D30)*0.103</f>
        <v>8569.6</v>
      </c>
      <c r="F30" s="16">
        <f t="shared" ref="F30:F40" si="4">(+B30+E30-C30-D30)</f>
        <v>91769.600000000006</v>
      </c>
      <c r="G30" s="37" t="s">
        <v>40</v>
      </c>
      <c r="H30" s="1"/>
    </row>
    <row r="31" spans="1:9" ht="14.25">
      <c r="A31" s="15" t="s">
        <v>52</v>
      </c>
      <c r="B31" s="16">
        <v>87300</v>
      </c>
      <c r="C31" s="16">
        <v>700</v>
      </c>
      <c r="D31" s="16">
        <v>4150</v>
      </c>
      <c r="E31" s="42">
        <f t="shared" si="3"/>
        <v>8492.35</v>
      </c>
      <c r="F31" s="16">
        <f t="shared" si="4"/>
        <v>90942.35</v>
      </c>
      <c r="G31" s="19"/>
      <c r="H31" s="1"/>
      <c r="I31" s="1"/>
    </row>
    <row r="32" spans="1:9" ht="14.25">
      <c r="A32" s="15" t="s">
        <v>51</v>
      </c>
      <c r="B32" s="16">
        <v>85950</v>
      </c>
      <c r="C32" s="16">
        <v>700</v>
      </c>
      <c r="D32" s="16">
        <v>3300</v>
      </c>
      <c r="E32" s="42">
        <f t="shared" si="3"/>
        <v>8440.85</v>
      </c>
      <c r="F32" s="16">
        <f t="shared" si="4"/>
        <v>90390.85</v>
      </c>
      <c r="G32" s="19"/>
      <c r="H32" s="1"/>
      <c r="I32" s="7"/>
    </row>
    <row r="33" spans="1:9" ht="14.25">
      <c r="A33" s="15" t="s">
        <v>222</v>
      </c>
      <c r="B33" s="16">
        <v>88050</v>
      </c>
      <c r="C33" s="16">
        <v>700</v>
      </c>
      <c r="D33" s="16">
        <v>3450</v>
      </c>
      <c r="E33" s="42">
        <f t="shared" si="3"/>
        <v>8641.6999999999989</v>
      </c>
      <c r="F33" s="16">
        <f t="shared" si="4"/>
        <v>92541.7</v>
      </c>
      <c r="G33" s="19"/>
      <c r="H33" s="1"/>
      <c r="I33" s="1"/>
    </row>
    <row r="34" spans="1:9" ht="14.25">
      <c r="A34" s="15" t="s">
        <v>37</v>
      </c>
      <c r="B34" s="16">
        <v>90850</v>
      </c>
      <c r="C34" s="16">
        <v>700</v>
      </c>
      <c r="D34" s="16">
        <v>4200</v>
      </c>
      <c r="E34" s="42">
        <f t="shared" si="3"/>
        <v>8852.85</v>
      </c>
      <c r="F34" s="16">
        <f t="shared" si="4"/>
        <v>94802.85</v>
      </c>
      <c r="G34" s="19"/>
      <c r="H34" s="1"/>
      <c r="I34" s="1"/>
    </row>
    <row r="35" spans="1:9" ht="14.25">
      <c r="A35" s="15" t="s">
        <v>111</v>
      </c>
      <c r="B35" s="16">
        <v>89750</v>
      </c>
      <c r="C35" s="16">
        <v>700</v>
      </c>
      <c r="D35" s="16">
        <v>3700</v>
      </c>
      <c r="E35" s="42">
        <f t="shared" si="3"/>
        <v>8791.0499999999993</v>
      </c>
      <c r="F35" s="16">
        <f t="shared" si="4"/>
        <v>94141.05</v>
      </c>
      <c r="G35" s="19"/>
      <c r="H35" s="1"/>
      <c r="I35" s="1"/>
    </row>
    <row r="36" spans="1:9" ht="14.25">
      <c r="A36" s="15" t="s">
        <v>53</v>
      </c>
      <c r="B36" s="16">
        <v>85350</v>
      </c>
      <c r="C36" s="16">
        <v>700</v>
      </c>
      <c r="D36" s="16">
        <v>3600</v>
      </c>
      <c r="E36" s="42">
        <f t="shared" si="3"/>
        <v>8348.15</v>
      </c>
      <c r="F36" s="16">
        <f t="shared" si="4"/>
        <v>89398.15</v>
      </c>
      <c r="G36" s="19"/>
      <c r="H36" s="1"/>
      <c r="I36" s="1"/>
    </row>
    <row r="37" spans="1:9" ht="14.25">
      <c r="A37" s="15" t="s">
        <v>226</v>
      </c>
      <c r="B37" s="16">
        <v>87850</v>
      </c>
      <c r="C37" s="16">
        <v>700</v>
      </c>
      <c r="D37" s="16">
        <v>3700</v>
      </c>
      <c r="E37" s="42">
        <f>+(B37-C37-D37)*0.103</f>
        <v>8595.35</v>
      </c>
      <c r="F37" s="16">
        <f>(+B37+E37-C37-D37)</f>
        <v>92045.35</v>
      </c>
      <c r="G37" s="19"/>
      <c r="H37" s="1"/>
      <c r="I37" s="1"/>
    </row>
    <row r="38" spans="1:9" ht="14.25">
      <c r="A38" s="15" t="s">
        <v>38</v>
      </c>
      <c r="B38" s="16">
        <v>80950</v>
      </c>
      <c r="C38" s="16">
        <v>0</v>
      </c>
      <c r="D38" s="16">
        <v>0</v>
      </c>
      <c r="E38" s="42">
        <f t="shared" si="3"/>
        <v>8337.85</v>
      </c>
      <c r="F38" s="16">
        <f t="shared" si="4"/>
        <v>89287.85</v>
      </c>
      <c r="G38" s="19"/>
      <c r="H38" s="1"/>
      <c r="I38" s="1"/>
    </row>
    <row r="39" spans="1:9" ht="14.25">
      <c r="A39" s="15" t="s">
        <v>50</v>
      </c>
      <c r="B39" s="16">
        <v>76950</v>
      </c>
      <c r="C39" s="16">
        <v>0</v>
      </c>
      <c r="D39" s="16">
        <v>0</v>
      </c>
      <c r="E39" s="42">
        <f t="shared" si="3"/>
        <v>7925.8499999999995</v>
      </c>
      <c r="F39" s="16">
        <f t="shared" si="4"/>
        <v>84875.85</v>
      </c>
      <c r="G39" s="19"/>
      <c r="H39" s="1"/>
      <c r="I39" s="1"/>
    </row>
    <row r="40" spans="1:9" ht="14.25">
      <c r="A40" s="15" t="s">
        <v>81</v>
      </c>
      <c r="B40" s="16">
        <v>74950</v>
      </c>
      <c r="C40" s="16">
        <v>0</v>
      </c>
      <c r="D40" s="16">
        <v>0</v>
      </c>
      <c r="E40" s="42">
        <f t="shared" si="3"/>
        <v>7719.8499999999995</v>
      </c>
      <c r="F40" s="16">
        <f t="shared" si="4"/>
        <v>82669.850000000006</v>
      </c>
      <c r="G40" s="19"/>
      <c r="H40" s="1"/>
      <c r="I40" s="1"/>
    </row>
    <row r="41" spans="1:9" ht="15">
      <c r="A41" s="38" t="s">
        <v>14</v>
      </c>
      <c r="B41" s="16"/>
      <c r="C41" s="16"/>
      <c r="D41" s="16"/>
      <c r="E41" s="16"/>
      <c r="F41" s="16"/>
      <c r="G41" s="19"/>
      <c r="H41" s="1"/>
      <c r="I41" s="1"/>
    </row>
    <row r="42" spans="1:9" ht="14.25">
      <c r="A42" s="63" t="s">
        <v>208</v>
      </c>
      <c r="B42" s="16">
        <v>93800</v>
      </c>
      <c r="C42" s="16">
        <v>700</v>
      </c>
      <c r="D42" s="16">
        <v>4150</v>
      </c>
      <c r="E42" s="42">
        <f t="shared" ref="E42:E49" si="5">+(B42-C42-D42)*0.103</f>
        <v>9161.85</v>
      </c>
      <c r="F42" s="16">
        <f t="shared" ref="F42:F49" si="6">(+B42+E42-C42-D42)</f>
        <v>98111.85</v>
      </c>
      <c r="G42" s="19"/>
      <c r="H42" s="1"/>
      <c r="I42" s="1"/>
    </row>
    <row r="43" spans="1:9" ht="14.25">
      <c r="A43" s="63" t="s">
        <v>209</v>
      </c>
      <c r="B43" s="16">
        <v>92500</v>
      </c>
      <c r="C43" s="16">
        <v>700</v>
      </c>
      <c r="D43" s="16">
        <v>4100</v>
      </c>
      <c r="E43" s="42">
        <f>+(B43-C43-D43)*0.103</f>
        <v>9033.1</v>
      </c>
      <c r="F43" s="16">
        <f>(+B43+E43-C43-D43)</f>
        <v>96733.1</v>
      </c>
      <c r="G43" s="19"/>
      <c r="H43" s="1"/>
      <c r="I43" s="1"/>
    </row>
    <row r="44" spans="1:9" ht="14.25">
      <c r="A44" s="15" t="s">
        <v>87</v>
      </c>
      <c r="B44" s="16">
        <v>93200</v>
      </c>
      <c r="C44" s="16">
        <v>700</v>
      </c>
      <c r="D44" s="16">
        <v>3850</v>
      </c>
      <c r="E44" s="42">
        <f t="shared" si="5"/>
        <v>9130.9499999999989</v>
      </c>
      <c r="F44" s="16">
        <f t="shared" si="6"/>
        <v>97780.95</v>
      </c>
      <c r="G44" s="19"/>
      <c r="H44" s="1"/>
      <c r="I44" s="1"/>
    </row>
    <row r="45" spans="1:9" ht="14.25">
      <c r="A45" s="15" t="s">
        <v>151</v>
      </c>
      <c r="B45" s="16">
        <v>91300</v>
      </c>
      <c r="C45" s="16">
        <v>700</v>
      </c>
      <c r="D45" s="16">
        <v>4150</v>
      </c>
      <c r="E45" s="42">
        <f t="shared" si="5"/>
        <v>8904.35</v>
      </c>
      <c r="F45" s="16">
        <f t="shared" si="6"/>
        <v>95354.35</v>
      </c>
      <c r="G45" s="19"/>
      <c r="H45" s="1"/>
      <c r="I45" s="1"/>
    </row>
    <row r="46" spans="1:9" ht="14.25">
      <c r="A46" s="15" t="s">
        <v>149</v>
      </c>
      <c r="B46" s="16">
        <v>91250</v>
      </c>
      <c r="C46" s="16">
        <v>700</v>
      </c>
      <c r="D46" s="16">
        <v>4350</v>
      </c>
      <c r="E46" s="42">
        <f t="shared" si="5"/>
        <v>8878.6</v>
      </c>
      <c r="F46" s="16">
        <f t="shared" si="6"/>
        <v>95078.6</v>
      </c>
      <c r="G46" s="19"/>
      <c r="H46" s="1"/>
      <c r="I46" s="1"/>
    </row>
    <row r="47" spans="1:9" ht="14.25">
      <c r="A47" s="15" t="s">
        <v>150</v>
      </c>
      <c r="B47" s="16">
        <v>90750</v>
      </c>
      <c r="C47" s="16">
        <v>700</v>
      </c>
      <c r="D47" s="16">
        <v>4350</v>
      </c>
      <c r="E47" s="42">
        <f t="shared" si="5"/>
        <v>8827.1</v>
      </c>
      <c r="F47" s="16">
        <f t="shared" si="6"/>
        <v>94527.1</v>
      </c>
      <c r="G47" s="19"/>
      <c r="H47" s="1"/>
      <c r="I47" s="1"/>
    </row>
    <row r="48" spans="1:9" ht="14.25">
      <c r="A48" s="15" t="s">
        <v>88</v>
      </c>
      <c r="B48" s="16">
        <v>88500</v>
      </c>
      <c r="C48" s="16">
        <v>700</v>
      </c>
      <c r="D48" s="16">
        <v>3800</v>
      </c>
      <c r="E48" s="42">
        <f t="shared" si="5"/>
        <v>8652</v>
      </c>
      <c r="F48" s="16">
        <f t="shared" si="6"/>
        <v>92652</v>
      </c>
      <c r="G48" s="19"/>
      <c r="H48" s="1"/>
      <c r="I48" s="1"/>
    </row>
    <row r="49" spans="1:9" ht="14.25">
      <c r="A49" s="15" t="s">
        <v>54</v>
      </c>
      <c r="B49" s="16">
        <v>93600</v>
      </c>
      <c r="C49" s="16">
        <v>700</v>
      </c>
      <c r="D49" s="16">
        <v>800</v>
      </c>
      <c r="E49" s="42">
        <f t="shared" si="5"/>
        <v>9486.2999999999993</v>
      </c>
      <c r="F49" s="16">
        <f t="shared" si="6"/>
        <v>101586.3</v>
      </c>
      <c r="G49" s="19"/>
      <c r="H49" s="1"/>
      <c r="I49" s="1"/>
    </row>
    <row r="50" spans="1:9" ht="14.25">
      <c r="A50" s="76" t="s">
        <v>199</v>
      </c>
      <c r="B50" s="16">
        <v>92800</v>
      </c>
      <c r="C50" s="16">
        <v>700</v>
      </c>
      <c r="D50" s="16">
        <v>4300</v>
      </c>
      <c r="E50" s="42">
        <f>+(B50-C50-D50)*0.103</f>
        <v>9043.4</v>
      </c>
      <c r="F50" s="16">
        <f>(+B50+E50-C50-D50)</f>
        <v>96843.4</v>
      </c>
      <c r="G50" s="19"/>
      <c r="H50" s="1"/>
      <c r="I50" s="1"/>
    </row>
    <row r="51" spans="1:9" ht="15">
      <c r="A51" s="38" t="s">
        <v>15</v>
      </c>
      <c r="B51" s="16"/>
      <c r="C51" s="16"/>
      <c r="D51" s="42"/>
      <c r="E51" s="16"/>
      <c r="F51" s="16"/>
      <c r="G51" s="19"/>
      <c r="H51" s="1"/>
      <c r="I51" s="1"/>
    </row>
    <row r="52" spans="1:9" ht="14.25">
      <c r="A52" s="15" t="s">
        <v>161</v>
      </c>
      <c r="B52" s="16">
        <v>84950</v>
      </c>
      <c r="C52" s="16">
        <v>700</v>
      </c>
      <c r="D52" s="42">
        <v>3700</v>
      </c>
      <c r="E52" s="42">
        <f t="shared" ref="E52:E62" si="7">+(B52-C52-D52)*0.103</f>
        <v>8296.65</v>
      </c>
      <c r="F52" s="16">
        <f t="shared" ref="F52:F62" si="8">(+B52+E52-C52-D52)</f>
        <v>88846.65</v>
      </c>
      <c r="G52" s="19"/>
      <c r="H52" s="1"/>
      <c r="I52" s="1"/>
    </row>
    <row r="53" spans="1:9" ht="14.25">
      <c r="A53" s="15" t="s">
        <v>162</v>
      </c>
      <c r="B53" s="16">
        <v>85250</v>
      </c>
      <c r="C53" s="16">
        <v>700</v>
      </c>
      <c r="D53" s="42">
        <v>3700</v>
      </c>
      <c r="E53" s="42">
        <f t="shared" si="7"/>
        <v>8327.5499999999993</v>
      </c>
      <c r="F53" s="16">
        <f>(+B53+E53-C53-D53)</f>
        <v>89177.55</v>
      </c>
      <c r="G53" s="19"/>
      <c r="H53" s="1"/>
      <c r="I53" s="1"/>
    </row>
    <row r="54" spans="1:9" ht="14.25">
      <c r="A54" s="15" t="s">
        <v>166</v>
      </c>
      <c r="B54" s="16">
        <v>85700</v>
      </c>
      <c r="C54" s="16">
        <v>700</v>
      </c>
      <c r="D54" s="42">
        <v>3700</v>
      </c>
      <c r="E54" s="42">
        <f t="shared" si="7"/>
        <v>8373.9</v>
      </c>
      <c r="F54" s="16">
        <f>(+B54+E54-C54-D54)</f>
        <v>89673.9</v>
      </c>
      <c r="G54" s="19"/>
      <c r="H54" s="1"/>
      <c r="I54" s="1"/>
    </row>
    <row r="55" spans="1:9" ht="14.25">
      <c r="A55" s="15" t="s">
        <v>159</v>
      </c>
      <c r="B55" s="16">
        <v>84700</v>
      </c>
      <c r="C55" s="16">
        <v>700</v>
      </c>
      <c r="D55" s="42">
        <v>3700</v>
      </c>
      <c r="E55" s="42">
        <f t="shared" si="7"/>
        <v>8270.9</v>
      </c>
      <c r="F55" s="16">
        <f t="shared" si="8"/>
        <v>88570.9</v>
      </c>
      <c r="G55" s="19"/>
      <c r="H55" s="1"/>
      <c r="I55" s="1"/>
    </row>
    <row r="56" spans="1:9" ht="14.25">
      <c r="A56" s="15" t="s">
        <v>129</v>
      </c>
      <c r="B56" s="16">
        <v>84700</v>
      </c>
      <c r="C56" s="16">
        <v>700</v>
      </c>
      <c r="D56" s="42">
        <v>3700</v>
      </c>
      <c r="E56" s="42">
        <f t="shared" si="7"/>
        <v>8270.9</v>
      </c>
      <c r="F56" s="16">
        <f>(+B56+E56-C56-D56)</f>
        <v>88570.9</v>
      </c>
      <c r="G56" s="19"/>
      <c r="H56" s="1"/>
      <c r="I56" s="1"/>
    </row>
    <row r="57" spans="1:9" ht="14.25">
      <c r="A57" s="15" t="s">
        <v>49</v>
      </c>
      <c r="B57" s="16">
        <v>85550</v>
      </c>
      <c r="C57" s="16">
        <v>700</v>
      </c>
      <c r="D57" s="42">
        <v>3200</v>
      </c>
      <c r="E57" s="42">
        <f t="shared" si="7"/>
        <v>8409.9499999999989</v>
      </c>
      <c r="F57" s="16">
        <f t="shared" si="8"/>
        <v>90059.95</v>
      </c>
      <c r="G57" s="19"/>
      <c r="H57" s="1"/>
      <c r="I57" s="1"/>
    </row>
    <row r="58" spans="1:9" ht="14.25">
      <c r="A58" s="15" t="s">
        <v>62</v>
      </c>
      <c r="B58" s="16">
        <v>87050</v>
      </c>
      <c r="C58" s="16">
        <v>700</v>
      </c>
      <c r="D58" s="42">
        <v>3200</v>
      </c>
      <c r="E58" s="42">
        <f t="shared" si="7"/>
        <v>8564.4499999999989</v>
      </c>
      <c r="F58" s="16">
        <f t="shared" si="8"/>
        <v>91714.45</v>
      </c>
      <c r="G58" s="19"/>
      <c r="H58" s="1"/>
      <c r="I58" s="1"/>
    </row>
    <row r="59" spans="1:9" ht="14.25">
      <c r="A59" s="15" t="s">
        <v>107</v>
      </c>
      <c r="B59" s="16">
        <v>86250</v>
      </c>
      <c r="C59" s="16">
        <v>700</v>
      </c>
      <c r="D59" s="42">
        <v>2900</v>
      </c>
      <c r="E59" s="42">
        <f t="shared" si="7"/>
        <v>8512.9499999999989</v>
      </c>
      <c r="F59" s="16">
        <f t="shared" si="8"/>
        <v>91162.95</v>
      </c>
      <c r="G59" s="19"/>
      <c r="H59" s="1"/>
      <c r="I59" s="1"/>
    </row>
    <row r="60" spans="1:9" ht="14.25">
      <c r="A60" s="15" t="s">
        <v>11</v>
      </c>
      <c r="B60" s="16">
        <v>79500</v>
      </c>
      <c r="C60" s="16">
        <v>0</v>
      </c>
      <c r="D60" s="42">
        <v>0</v>
      </c>
      <c r="E60" s="42">
        <f t="shared" si="7"/>
        <v>8188.5</v>
      </c>
      <c r="F60" s="16">
        <f t="shared" si="8"/>
        <v>87688.5</v>
      </c>
      <c r="G60" s="19"/>
      <c r="H60" s="1"/>
      <c r="I60" s="1"/>
    </row>
    <row r="61" spans="1:9" ht="14.25">
      <c r="A61" s="15" t="s">
        <v>12</v>
      </c>
      <c r="B61" s="16">
        <v>76000</v>
      </c>
      <c r="C61" s="16">
        <v>0</v>
      </c>
      <c r="D61" s="42">
        <v>0</v>
      </c>
      <c r="E61" s="42">
        <f t="shared" si="7"/>
        <v>7828</v>
      </c>
      <c r="F61" s="16">
        <f t="shared" si="8"/>
        <v>83828</v>
      </c>
      <c r="G61" s="19"/>
      <c r="H61" s="1"/>
      <c r="I61" s="1"/>
    </row>
    <row r="62" spans="1:9" ht="14.25">
      <c r="A62" s="15" t="s">
        <v>83</v>
      </c>
      <c r="B62" s="16">
        <v>72000</v>
      </c>
      <c r="C62" s="16">
        <v>0</v>
      </c>
      <c r="D62" s="42">
        <v>0</v>
      </c>
      <c r="E62" s="42">
        <f t="shared" si="7"/>
        <v>7416</v>
      </c>
      <c r="F62" s="16">
        <f t="shared" si="8"/>
        <v>79416</v>
      </c>
      <c r="G62" s="19"/>
      <c r="H62" s="1"/>
      <c r="I62" s="1"/>
    </row>
    <row r="63" spans="1:9" ht="15">
      <c r="A63" s="38" t="s">
        <v>36</v>
      </c>
      <c r="B63" s="16"/>
      <c r="C63" s="16"/>
      <c r="D63" s="39"/>
      <c r="E63" s="40"/>
      <c r="F63" s="40"/>
      <c r="G63" s="19"/>
      <c r="H63" s="19"/>
      <c r="I63" s="19"/>
    </row>
    <row r="64" spans="1:9" ht="14.25">
      <c r="A64" s="15" t="s">
        <v>141</v>
      </c>
      <c r="B64" s="16" t="s">
        <v>133</v>
      </c>
      <c r="C64" s="21" t="s">
        <v>134</v>
      </c>
      <c r="D64" s="16" t="s">
        <v>135</v>
      </c>
      <c r="E64" s="16" t="s">
        <v>136</v>
      </c>
      <c r="F64" s="16" t="s">
        <v>137</v>
      </c>
      <c r="G64" s="16" t="s">
        <v>138</v>
      </c>
      <c r="H64" s="16" t="s">
        <v>139</v>
      </c>
      <c r="I64" s="1"/>
    </row>
    <row r="65" spans="1:10" ht="14.25">
      <c r="A65" s="15" t="s">
        <v>140</v>
      </c>
      <c r="B65" s="21" t="s">
        <v>29</v>
      </c>
      <c r="C65" s="21" t="s">
        <v>17</v>
      </c>
      <c r="D65" s="21" t="s">
        <v>18</v>
      </c>
      <c r="E65" s="21" t="s">
        <v>19</v>
      </c>
      <c r="F65" s="21" t="s">
        <v>20</v>
      </c>
      <c r="G65" s="21" t="s">
        <v>132</v>
      </c>
      <c r="H65" s="21" t="s">
        <v>21</v>
      </c>
      <c r="I65" s="1"/>
    </row>
    <row r="66" spans="1:10" ht="14.25">
      <c r="A66" s="15" t="s">
        <v>142</v>
      </c>
      <c r="B66" s="21" t="s">
        <v>143</v>
      </c>
      <c r="C66" s="98" t="s">
        <v>144</v>
      </c>
      <c r="D66" s="99"/>
      <c r="E66" s="90" t="s">
        <v>145</v>
      </c>
      <c r="F66" s="78" t="s">
        <v>223</v>
      </c>
      <c r="G66" s="78" t="s">
        <v>146</v>
      </c>
      <c r="H66" s="78" t="s">
        <v>224</v>
      </c>
      <c r="I66" s="1"/>
    </row>
    <row r="67" spans="1:10" ht="14.25">
      <c r="A67" s="15" t="s">
        <v>61</v>
      </c>
      <c r="B67" s="21" t="s">
        <v>29</v>
      </c>
      <c r="C67" s="98" t="s">
        <v>131</v>
      </c>
      <c r="D67" s="99"/>
      <c r="E67" s="90" t="s">
        <v>19</v>
      </c>
      <c r="F67" s="78" t="s">
        <v>202</v>
      </c>
      <c r="G67" s="78" t="s">
        <v>132</v>
      </c>
      <c r="H67" s="78" t="s">
        <v>225</v>
      </c>
      <c r="I67" s="1"/>
    </row>
    <row r="68" spans="1:10">
      <c r="A68" s="60" t="s">
        <v>204</v>
      </c>
      <c r="B68" s="51"/>
      <c r="C68" s="51"/>
      <c r="D68" s="51"/>
      <c r="E68" s="51"/>
      <c r="F68" s="51"/>
      <c r="G68" s="51"/>
      <c r="H68" s="51"/>
      <c r="I68" s="4"/>
      <c r="J68" s="4"/>
    </row>
    <row r="69" spans="1:10" ht="16.5" customHeight="1">
      <c r="A69" s="61" t="s">
        <v>203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>
      <c r="A70" s="77" t="s">
        <v>201</v>
      </c>
      <c r="B70" s="51"/>
      <c r="C70" s="51"/>
      <c r="D70" s="51"/>
      <c r="E70" s="51"/>
      <c r="F70" s="51"/>
      <c r="G70" s="51"/>
      <c r="H70" s="51"/>
      <c r="I70" s="2"/>
      <c r="J70" s="1"/>
    </row>
    <row r="71" spans="1:10">
      <c r="A71" s="53" t="s">
        <v>194</v>
      </c>
      <c r="B71" s="24"/>
      <c r="C71" s="24"/>
      <c r="D71" s="24"/>
      <c r="E71" s="24"/>
      <c r="F71" s="24"/>
      <c r="G71" s="25"/>
      <c r="H71" s="25"/>
      <c r="I71" s="2"/>
      <c r="J71" s="1"/>
    </row>
    <row r="72" spans="1:10">
      <c r="A72" s="55" t="s">
        <v>127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3" t="s">
        <v>172</v>
      </c>
      <c r="B73" s="1"/>
      <c r="C73" s="26"/>
      <c r="D73" s="26"/>
      <c r="E73" s="26"/>
      <c r="F73" s="26"/>
      <c r="G73" s="26"/>
      <c r="H73" s="2"/>
      <c r="I73" s="2"/>
      <c r="J73" s="1"/>
    </row>
    <row r="74" spans="1:10">
      <c r="A74" s="69" t="s">
        <v>192</v>
      </c>
      <c r="B74" s="70"/>
      <c r="C74" s="71"/>
      <c r="D74" s="71"/>
      <c r="E74" s="71"/>
      <c r="F74" s="71"/>
      <c r="G74" s="71"/>
      <c r="H74" s="52"/>
      <c r="I74" s="2"/>
      <c r="J74" s="1"/>
    </row>
    <row r="75" spans="1:10">
      <c r="A75" s="53" t="s">
        <v>115</v>
      </c>
      <c r="B75" s="1"/>
      <c r="C75" s="26"/>
      <c r="D75" s="26"/>
      <c r="E75" s="26"/>
      <c r="F75" s="26"/>
      <c r="G75" s="26"/>
      <c r="H75" s="2"/>
      <c r="I75" s="2"/>
      <c r="J75" s="1"/>
    </row>
    <row r="76" spans="1:10">
      <c r="A76" s="53" t="s">
        <v>116</v>
      </c>
      <c r="B76" s="22"/>
      <c r="C76" s="22"/>
      <c r="D76" s="22"/>
      <c r="E76" s="22"/>
      <c r="F76" s="22"/>
      <c r="G76" s="22"/>
      <c r="H76" s="23"/>
      <c r="I76" s="1"/>
      <c r="J76" s="1"/>
    </row>
    <row r="77" spans="1:10">
      <c r="A77" s="53" t="s">
        <v>117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53" t="s">
        <v>118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119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74" t="s">
        <v>197</v>
      </c>
      <c r="B80" s="1"/>
      <c r="C80" s="1"/>
      <c r="D80" s="1"/>
      <c r="E80" s="1"/>
      <c r="F80" s="1"/>
      <c r="G80" s="1"/>
      <c r="H80" s="1"/>
      <c r="I80" s="1"/>
    </row>
    <row r="81" spans="1:9">
      <c r="A81" s="27" t="s">
        <v>22</v>
      </c>
      <c r="B81" s="27"/>
      <c r="C81" s="27"/>
      <c r="D81" s="1"/>
      <c r="E81" s="1"/>
      <c r="F81" s="1"/>
      <c r="G81" s="1"/>
      <c r="H81" s="1"/>
      <c r="I81" s="1"/>
    </row>
    <row r="82" spans="1:9" ht="15">
      <c r="A82" s="28" t="s">
        <v>55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59</v>
      </c>
      <c r="B83" s="27"/>
      <c r="C83" s="1"/>
      <c r="D83" s="1"/>
      <c r="E83" s="1"/>
      <c r="F83" s="1"/>
      <c r="G83" s="1"/>
      <c r="H83" s="1"/>
      <c r="I83" s="1"/>
    </row>
  </sheetData>
  <mergeCells count="8">
    <mergeCell ref="A7:I7"/>
    <mergeCell ref="C67:D67"/>
    <mergeCell ref="H8:I8"/>
    <mergeCell ref="A4:I4"/>
    <mergeCell ref="A1:I1"/>
    <mergeCell ref="A2:I2"/>
    <mergeCell ref="A3:I3"/>
    <mergeCell ref="C66:D66"/>
  </mergeCells>
  <phoneticPr fontId="0" type="noConversion"/>
  <hyperlinks>
    <hyperlink ref="E9" r:id="rId1" display="E.D.@ 14.42%"/>
  </hyperlinks>
  <pageMargins left="0.67" right="0" top="0.25" bottom="0" header="0" footer="0"/>
  <pageSetup scale="66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68"/>
  <sheetViews>
    <sheetView workbookViewId="0">
      <selection sqref="A1:E65"/>
    </sheetView>
  </sheetViews>
  <sheetFormatPr defaultRowHeight="12.75"/>
  <cols>
    <col min="1" max="1" width="20.140625" customWidth="1"/>
    <col min="2" max="2" width="30.7109375" bestFit="1" customWidth="1"/>
    <col min="3" max="3" width="14.5703125" bestFit="1" customWidth="1"/>
    <col min="4" max="4" width="18.42578125" customWidth="1"/>
    <col min="5" max="5" width="14.5703125" customWidth="1"/>
  </cols>
  <sheetData>
    <row r="1" spans="1:5" ht="18">
      <c r="A1" s="105" t="s">
        <v>0</v>
      </c>
      <c r="B1" s="105"/>
      <c r="C1" s="105"/>
      <c r="D1" s="105"/>
      <c r="E1" s="105"/>
    </row>
    <row r="2" spans="1:5" ht="15.75">
      <c r="A2" s="101" t="s">
        <v>1</v>
      </c>
      <c r="B2" s="101"/>
      <c r="C2" s="101"/>
      <c r="D2" s="101"/>
      <c r="E2" s="101"/>
    </row>
    <row r="3" spans="1:5">
      <c r="A3" s="106" t="s">
        <v>2</v>
      </c>
      <c r="B3" s="106"/>
      <c r="C3" s="106"/>
      <c r="D3" s="106"/>
      <c r="E3" s="106"/>
    </row>
    <row r="4" spans="1:5">
      <c r="A4" s="107" t="s">
        <v>94</v>
      </c>
      <c r="B4" s="107"/>
      <c r="C4" s="107"/>
      <c r="D4" s="107"/>
      <c r="E4" s="107"/>
    </row>
    <row r="5" spans="1:5">
      <c r="A5" s="102" t="s">
        <v>95</v>
      </c>
      <c r="B5" s="102"/>
      <c r="C5" s="102"/>
      <c r="D5" s="102"/>
      <c r="E5" s="102"/>
    </row>
    <row r="6" spans="1:5">
      <c r="A6" s="103" t="s">
        <v>207</v>
      </c>
      <c r="B6" s="103"/>
      <c r="C6" s="103"/>
      <c r="D6" s="103"/>
      <c r="E6" s="103"/>
    </row>
    <row r="7" spans="1:5">
      <c r="A7" s="102" t="s">
        <v>158</v>
      </c>
      <c r="B7" s="102"/>
      <c r="C7" s="102"/>
      <c r="D7" s="102"/>
      <c r="E7" s="102"/>
    </row>
    <row r="8" spans="1:5">
      <c r="A8" s="103" t="s">
        <v>214</v>
      </c>
      <c r="B8" s="103"/>
      <c r="C8" s="103"/>
      <c r="D8" s="103"/>
      <c r="E8" s="103"/>
    </row>
    <row r="9" spans="1:5">
      <c r="A9" s="67" t="s">
        <v>160</v>
      </c>
      <c r="B9" s="67"/>
      <c r="C9" s="67"/>
      <c r="D9" s="67"/>
      <c r="E9" s="67"/>
    </row>
    <row r="10" spans="1:5">
      <c r="A10" s="67" t="s">
        <v>215</v>
      </c>
      <c r="B10" s="67"/>
      <c r="C10" s="67"/>
      <c r="D10" s="67"/>
      <c r="E10" s="67"/>
    </row>
    <row r="11" spans="1:5" ht="15">
      <c r="A11" s="104" t="s">
        <v>232</v>
      </c>
      <c r="B11" s="104"/>
      <c r="C11" s="104"/>
      <c r="D11" s="104"/>
      <c r="E11" s="104"/>
    </row>
    <row r="12" spans="1:5">
      <c r="A12" s="4"/>
      <c r="B12" s="8" t="s">
        <v>16</v>
      </c>
      <c r="C12" s="8" t="s">
        <v>96</v>
      </c>
      <c r="D12" s="8" t="s">
        <v>165</v>
      </c>
      <c r="E12" s="4"/>
    </row>
    <row r="13" spans="1:5" ht="15.75">
      <c r="A13" s="44"/>
      <c r="B13" s="14" t="s">
        <v>7</v>
      </c>
      <c r="C13" s="8"/>
      <c r="D13" s="8"/>
      <c r="E13" s="4"/>
    </row>
    <row r="14" spans="1:5" ht="14.25">
      <c r="A14" s="20"/>
      <c r="B14" s="15" t="s">
        <v>153</v>
      </c>
      <c r="C14" s="16">
        <v>90890</v>
      </c>
      <c r="D14" s="16">
        <v>90943</v>
      </c>
      <c r="E14" s="19"/>
    </row>
    <row r="15" spans="1:5" ht="14.25">
      <c r="A15" s="20"/>
      <c r="B15" s="15" t="s">
        <v>105</v>
      </c>
      <c r="C15" s="16">
        <v>91442</v>
      </c>
      <c r="D15" s="16">
        <v>91495</v>
      </c>
      <c r="E15" s="19"/>
    </row>
    <row r="16" spans="1:5" ht="14.25">
      <c r="A16" s="20"/>
      <c r="B16" s="15" t="s">
        <v>152</v>
      </c>
      <c r="C16" s="16">
        <v>89950</v>
      </c>
      <c r="D16" s="16">
        <v>89674</v>
      </c>
      <c r="E16" s="19"/>
    </row>
    <row r="17" spans="1:5" ht="14.25">
      <c r="A17" s="20"/>
      <c r="B17" s="15" t="s">
        <v>219</v>
      </c>
      <c r="C17" s="16">
        <v>90008</v>
      </c>
      <c r="D17" s="16">
        <v>90060</v>
      </c>
      <c r="E17" s="19"/>
    </row>
    <row r="18" spans="1:5" ht="14.25">
      <c r="A18" s="20"/>
      <c r="B18" s="15" t="s">
        <v>220</v>
      </c>
      <c r="C18" s="16">
        <v>90508</v>
      </c>
      <c r="D18" s="16">
        <v>90560</v>
      </c>
      <c r="E18" s="19"/>
    </row>
    <row r="19" spans="1:5" ht="14.25">
      <c r="A19" s="20"/>
      <c r="B19" s="15" t="s">
        <v>33</v>
      </c>
      <c r="C19" s="16">
        <v>91662</v>
      </c>
      <c r="D19" s="16">
        <v>91715</v>
      </c>
      <c r="E19" s="19"/>
    </row>
    <row r="20" spans="1:5" ht="14.25">
      <c r="A20" s="20"/>
      <c r="B20" s="15" t="s">
        <v>213</v>
      </c>
      <c r="C20" s="16">
        <v>92600</v>
      </c>
      <c r="D20" s="16">
        <v>92652</v>
      </c>
      <c r="E20" s="19"/>
    </row>
    <row r="21" spans="1:5" ht="14.25">
      <c r="A21" s="20"/>
      <c r="B21" s="15" t="s">
        <v>157</v>
      </c>
      <c r="C21" s="16">
        <v>91372</v>
      </c>
      <c r="D21" s="16">
        <v>91424</v>
      </c>
      <c r="E21" s="19"/>
    </row>
    <row r="22" spans="1:5" ht="14.25">
      <c r="A22" s="20"/>
      <c r="B22" s="15" t="s">
        <v>35</v>
      </c>
      <c r="C22" s="16">
        <v>91221</v>
      </c>
      <c r="D22" s="16">
        <v>90943</v>
      </c>
      <c r="E22" s="19"/>
    </row>
    <row r="23" spans="1:5" ht="14.25">
      <c r="A23" s="20"/>
      <c r="B23" s="15" t="s">
        <v>212</v>
      </c>
      <c r="C23" s="16">
        <v>92633</v>
      </c>
      <c r="D23" s="16">
        <v>92686</v>
      </c>
      <c r="E23" s="19"/>
    </row>
    <row r="24" spans="1:5" ht="14.25">
      <c r="A24" s="20"/>
      <c r="B24" s="15" t="s">
        <v>170</v>
      </c>
      <c r="C24" s="16">
        <v>91993</v>
      </c>
      <c r="D24" s="16">
        <v>92046</v>
      </c>
      <c r="E24" s="19"/>
    </row>
    <row r="25" spans="1:5" ht="14.25">
      <c r="A25" s="20"/>
      <c r="B25" s="15" t="s">
        <v>171</v>
      </c>
      <c r="C25" s="16">
        <v>90725</v>
      </c>
      <c r="D25" s="16">
        <v>90612</v>
      </c>
      <c r="E25" s="19"/>
    </row>
    <row r="26" spans="1:5" ht="14.25">
      <c r="A26" s="20"/>
      <c r="B26" s="15" t="s">
        <v>189</v>
      </c>
      <c r="C26" s="16">
        <v>92324</v>
      </c>
      <c r="D26" s="16">
        <v>92377</v>
      </c>
      <c r="E26" s="19"/>
    </row>
    <row r="27" spans="1:5" ht="14.25">
      <c r="A27" s="20"/>
      <c r="B27" s="15" t="s">
        <v>190</v>
      </c>
      <c r="C27" s="16">
        <v>94751</v>
      </c>
      <c r="D27" s="16">
        <v>94803</v>
      </c>
      <c r="E27" s="19"/>
    </row>
    <row r="28" spans="1:5" ht="14.25">
      <c r="A28" s="20"/>
      <c r="B28" s="15" t="s">
        <v>191</v>
      </c>
      <c r="C28" s="16">
        <v>93978</v>
      </c>
      <c r="D28" s="16">
        <v>94031</v>
      </c>
      <c r="E28" s="19"/>
    </row>
    <row r="29" spans="1:5" ht="15">
      <c r="A29" s="18"/>
      <c r="B29" s="38" t="s">
        <v>13</v>
      </c>
      <c r="C29" s="16"/>
      <c r="D29" s="16"/>
      <c r="E29" s="19"/>
    </row>
    <row r="30" spans="1:5" ht="14.25">
      <c r="A30" s="20"/>
      <c r="B30" s="15" t="s">
        <v>34</v>
      </c>
      <c r="C30" s="16">
        <v>95460</v>
      </c>
      <c r="D30" s="16">
        <v>95610</v>
      </c>
      <c r="E30" s="19"/>
    </row>
    <row r="31" spans="1:5" ht="14.25">
      <c r="A31" s="20"/>
      <c r="B31" s="15" t="s">
        <v>100</v>
      </c>
      <c r="C31" s="16">
        <v>94090</v>
      </c>
      <c r="D31" s="16">
        <v>94230</v>
      </c>
      <c r="E31" s="19"/>
    </row>
    <row r="32" spans="1:5" ht="14.25">
      <c r="A32" s="20"/>
      <c r="B32" s="15" t="s">
        <v>101</v>
      </c>
      <c r="C32" s="16">
        <v>94640</v>
      </c>
      <c r="D32" s="16">
        <v>94780</v>
      </c>
      <c r="E32" s="19"/>
    </row>
    <row r="33" spans="1:5" ht="14.25">
      <c r="A33" s="20"/>
      <c r="B33" s="15" t="s">
        <v>37</v>
      </c>
      <c r="C33" s="16">
        <v>95190</v>
      </c>
      <c r="D33" s="16">
        <v>95330</v>
      </c>
      <c r="E33" s="19"/>
    </row>
    <row r="34" spans="1:5" ht="14.25">
      <c r="A34" s="20"/>
      <c r="B34" s="15" t="s">
        <v>195</v>
      </c>
      <c r="C34" s="16">
        <v>93090</v>
      </c>
      <c r="D34" s="16">
        <v>93130</v>
      </c>
      <c r="E34" s="19"/>
    </row>
    <row r="35" spans="1:5" ht="14.25">
      <c r="A35" s="20"/>
      <c r="B35" s="15" t="s">
        <v>227</v>
      </c>
      <c r="C35" s="16">
        <v>95740</v>
      </c>
      <c r="D35" s="16">
        <v>96220</v>
      </c>
      <c r="E35" s="19"/>
    </row>
    <row r="36" spans="1:5" ht="14.25">
      <c r="A36" s="20"/>
      <c r="B36" s="15" t="s">
        <v>228</v>
      </c>
      <c r="C36" s="16">
        <v>97840</v>
      </c>
      <c r="D36" s="16">
        <v>97980</v>
      </c>
      <c r="E36" s="19"/>
    </row>
    <row r="37" spans="1:5" ht="15">
      <c r="A37" s="20"/>
      <c r="B37" s="38" t="s">
        <v>14</v>
      </c>
      <c r="C37" s="16"/>
      <c r="D37" s="16"/>
      <c r="E37" s="19"/>
    </row>
    <row r="38" spans="1:5" ht="14.25">
      <c r="A38" s="20"/>
      <c r="B38" s="15" t="s">
        <v>210</v>
      </c>
      <c r="C38" s="16">
        <v>100430</v>
      </c>
      <c r="D38" s="16">
        <v>100570</v>
      </c>
      <c r="E38" s="19"/>
    </row>
    <row r="39" spans="1:5" ht="15">
      <c r="A39" s="18"/>
      <c r="B39" s="15" t="s">
        <v>154</v>
      </c>
      <c r="C39" s="16">
        <v>99050</v>
      </c>
      <c r="D39" s="16">
        <v>99140</v>
      </c>
      <c r="E39" s="19"/>
    </row>
    <row r="40" spans="1:5" ht="14.25">
      <c r="A40" s="20"/>
      <c r="B40" s="15" t="s">
        <v>155</v>
      </c>
      <c r="C40" s="16">
        <v>98770</v>
      </c>
      <c r="D40" s="16">
        <v>98920</v>
      </c>
      <c r="E40" s="19"/>
    </row>
    <row r="41" spans="1:5" ht="14.25">
      <c r="A41" s="20"/>
      <c r="B41" s="15" t="s">
        <v>156</v>
      </c>
      <c r="C41" s="16">
        <v>98220</v>
      </c>
      <c r="D41" s="16">
        <v>98370</v>
      </c>
      <c r="E41" s="19"/>
    </row>
    <row r="42" spans="1:5" ht="14.25">
      <c r="A42" s="20"/>
      <c r="B42" s="15" t="s">
        <v>97</v>
      </c>
      <c r="C42" s="16">
        <v>96350</v>
      </c>
      <c r="D42" s="16">
        <v>96660</v>
      </c>
      <c r="E42" s="19"/>
    </row>
    <row r="43" spans="1:5" ht="14.25">
      <c r="A43" s="20"/>
      <c r="B43" s="15" t="s">
        <v>221</v>
      </c>
      <c r="C43" s="16">
        <v>96240</v>
      </c>
      <c r="D43" s="16">
        <v>96770</v>
      </c>
      <c r="E43" s="19"/>
    </row>
    <row r="44" spans="1:5" ht="14.25">
      <c r="A44" s="20"/>
      <c r="B44" s="15" t="s">
        <v>87</v>
      </c>
      <c r="C44" s="16">
        <v>101480</v>
      </c>
      <c r="D44" s="16">
        <v>101620</v>
      </c>
      <c r="E44" s="19"/>
    </row>
    <row r="45" spans="1:5" ht="14.25">
      <c r="A45" s="20"/>
      <c r="B45" s="15" t="s">
        <v>200</v>
      </c>
      <c r="C45" s="16">
        <v>100540</v>
      </c>
      <c r="D45" s="16">
        <v>100680</v>
      </c>
      <c r="E45" s="19"/>
    </row>
    <row r="46" spans="1:5" ht="14.25">
      <c r="A46" s="20"/>
      <c r="B46" s="15" t="s">
        <v>211</v>
      </c>
      <c r="C46" s="16">
        <v>105280</v>
      </c>
      <c r="D46" s="16">
        <v>105210</v>
      </c>
      <c r="E46" s="19"/>
    </row>
    <row r="47" spans="1:5" ht="15">
      <c r="A47" s="18"/>
      <c r="B47" s="38" t="s">
        <v>15</v>
      </c>
      <c r="C47" s="16"/>
      <c r="D47" s="16"/>
      <c r="E47" s="19"/>
    </row>
    <row r="48" spans="1:5" ht="14.25">
      <c r="A48" s="20"/>
      <c r="B48" s="15" t="s">
        <v>164</v>
      </c>
      <c r="C48" s="16">
        <v>92490</v>
      </c>
      <c r="D48" s="16">
        <v>92542</v>
      </c>
      <c r="E48" s="19"/>
    </row>
    <row r="49" spans="1:10" ht="14.25">
      <c r="A49" s="20"/>
      <c r="B49" s="15" t="s">
        <v>163</v>
      </c>
      <c r="C49" s="16">
        <v>92159</v>
      </c>
      <c r="D49" s="16">
        <v>92211</v>
      </c>
      <c r="E49" s="19"/>
    </row>
    <row r="50" spans="1:10" ht="14.25">
      <c r="A50" s="20"/>
      <c r="B50" s="15" t="s">
        <v>128</v>
      </c>
      <c r="C50" s="16">
        <v>91883</v>
      </c>
      <c r="D50" s="16">
        <v>91935</v>
      </c>
      <c r="E50" s="19"/>
    </row>
    <row r="51" spans="1:10" ht="14.25">
      <c r="A51" s="20"/>
      <c r="B51" s="15" t="s">
        <v>102</v>
      </c>
      <c r="C51" s="16">
        <v>93592</v>
      </c>
      <c r="D51" s="16">
        <v>93590</v>
      </c>
      <c r="E51" s="19"/>
    </row>
    <row r="52" spans="1:10" ht="14.25">
      <c r="A52" s="20"/>
      <c r="B52" s="15" t="s">
        <v>103</v>
      </c>
      <c r="C52" s="16">
        <v>95247</v>
      </c>
      <c r="D52" s="16">
        <v>95245</v>
      </c>
      <c r="E52" s="19"/>
    </row>
    <row r="53" spans="1:10" ht="14.25">
      <c r="A53" s="20"/>
      <c r="B53" s="15" t="s">
        <v>126</v>
      </c>
      <c r="C53" s="16">
        <v>91883</v>
      </c>
      <c r="D53" s="16">
        <v>91935</v>
      </c>
      <c r="E53" s="19"/>
    </row>
    <row r="54" spans="1:10" ht="14.25">
      <c r="A54" s="20"/>
      <c r="B54" s="15" t="s">
        <v>167</v>
      </c>
      <c r="C54" s="16">
        <v>92986</v>
      </c>
      <c r="D54" s="16">
        <v>93038</v>
      </c>
      <c r="E54" s="19"/>
    </row>
    <row r="55" spans="1:10" ht="14.25">
      <c r="A55" s="1"/>
      <c r="B55" s="15" t="s">
        <v>104</v>
      </c>
      <c r="C55" s="16">
        <v>94420</v>
      </c>
      <c r="D55" s="16">
        <v>94472</v>
      </c>
      <c r="E55" s="1"/>
    </row>
    <row r="56" spans="1:10" ht="14.25">
      <c r="A56" s="1" t="s">
        <v>184</v>
      </c>
      <c r="B56" s="1"/>
      <c r="C56" s="1"/>
      <c r="D56" s="73"/>
      <c r="E56" s="3"/>
    </row>
    <row r="57" spans="1:10">
      <c r="A57" s="1" t="s">
        <v>98</v>
      </c>
      <c r="B57" s="1"/>
      <c r="C57" s="1"/>
      <c r="D57" s="1"/>
      <c r="E57" s="1"/>
    </row>
    <row r="58" spans="1:10">
      <c r="A58" s="1" t="s">
        <v>99</v>
      </c>
      <c r="B58" s="1"/>
      <c r="C58" s="1"/>
      <c r="D58" s="1"/>
      <c r="E58" s="1"/>
    </row>
    <row r="59" spans="1:10">
      <c r="A59" s="45" t="s">
        <v>205</v>
      </c>
      <c r="B59" s="1"/>
      <c r="C59" s="1"/>
      <c r="D59" s="1"/>
      <c r="E59" s="1"/>
    </row>
    <row r="60" spans="1:10">
      <c r="A60" s="45" t="s">
        <v>193</v>
      </c>
      <c r="B60" s="1"/>
      <c r="C60" s="26"/>
      <c r="D60" s="26"/>
      <c r="E60" s="26"/>
      <c r="F60" s="26"/>
      <c r="G60" s="26"/>
      <c r="H60" s="2"/>
      <c r="I60" s="2"/>
      <c r="J60" s="1"/>
    </row>
    <row r="61" spans="1:10">
      <c r="A61" s="45" t="s">
        <v>130</v>
      </c>
      <c r="B61" s="1"/>
      <c r="C61" s="1"/>
      <c r="D61" s="1"/>
      <c r="E61" s="1"/>
    </row>
    <row r="62" spans="1:10">
      <c r="A62" s="75" t="s">
        <v>198</v>
      </c>
      <c r="B62" s="1"/>
      <c r="C62" s="1"/>
      <c r="D62" s="1"/>
      <c r="E62" s="1"/>
      <c r="F62" s="1"/>
      <c r="G62" s="1"/>
      <c r="H62" s="1"/>
      <c r="I62" s="1"/>
    </row>
    <row r="63" spans="1:10" ht="15.75">
      <c r="A63" s="30" t="s">
        <v>22</v>
      </c>
      <c r="B63" s="27"/>
      <c r="C63" s="1"/>
      <c r="D63" s="1"/>
      <c r="E63" s="1"/>
    </row>
    <row r="64" spans="1:10" ht="15.75">
      <c r="A64" s="30" t="s">
        <v>55</v>
      </c>
      <c r="B64" s="27"/>
      <c r="C64" s="1"/>
      <c r="D64" s="1"/>
      <c r="E64" s="1"/>
    </row>
    <row r="65" spans="1:10" ht="15.75">
      <c r="A65" s="30" t="s">
        <v>59</v>
      </c>
      <c r="B65" s="1"/>
    </row>
    <row r="68" spans="1:10">
      <c r="A68" s="55"/>
      <c r="B68" s="1"/>
      <c r="C68" s="26"/>
      <c r="D68" s="26"/>
      <c r="E68" s="26"/>
      <c r="F68" s="26"/>
      <c r="G68" s="26"/>
      <c r="H68" s="2"/>
      <c r="I68" s="2"/>
      <c r="J68" s="1"/>
    </row>
  </sheetData>
  <mergeCells count="9">
    <mergeCell ref="A5:E5"/>
    <mergeCell ref="A6:E6"/>
    <mergeCell ref="A11:E11"/>
    <mergeCell ref="A1:E1"/>
    <mergeCell ref="A2:E2"/>
    <mergeCell ref="A3:E3"/>
    <mergeCell ref="A4:E4"/>
    <mergeCell ref="A7:E7"/>
    <mergeCell ref="A8:E8"/>
  </mergeCells>
  <phoneticPr fontId="15" type="noConversion"/>
  <pageMargins left="0.63" right="0.52" top="0.35" bottom="0.32" header="0.23" footer="0.27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A1:K1820"/>
  <sheetViews>
    <sheetView topLeftCell="A59" workbookViewId="0">
      <selection sqref="A1:I84"/>
    </sheetView>
  </sheetViews>
  <sheetFormatPr defaultRowHeight="12.75"/>
  <cols>
    <col min="1" max="1" width="28.85546875" customWidth="1"/>
    <col min="2" max="2" width="12.7109375" customWidth="1"/>
    <col min="3" max="3" width="9.28515625" customWidth="1"/>
    <col min="4" max="4" width="10.42578125" customWidth="1"/>
    <col min="5" max="5" width="11.7109375" bestFit="1" customWidth="1"/>
    <col min="6" max="6" width="10.5703125" customWidth="1"/>
    <col min="7" max="7" width="8.42578125" customWidth="1"/>
    <col min="8" max="8" width="16" customWidth="1"/>
    <col min="9" max="9" width="0.140625" hidden="1" customWidth="1"/>
    <col min="10" max="10" width="11.85546875" customWidth="1"/>
    <col min="11" max="11" width="13.140625" customWidth="1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1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1"/>
    </row>
    <row r="4" spans="1:11" ht="15">
      <c r="A4" s="93" t="s">
        <v>89</v>
      </c>
      <c r="B4" s="93"/>
      <c r="C4" s="93"/>
      <c r="D4" s="93"/>
      <c r="E4" s="93"/>
      <c r="F4" s="93"/>
      <c r="G4" s="93"/>
      <c r="H4" s="93"/>
      <c r="I4" s="93"/>
      <c r="J4" s="1"/>
    </row>
    <row r="5" spans="1:11" ht="15">
      <c r="A5" s="93" t="s">
        <v>230</v>
      </c>
      <c r="B5" s="93"/>
      <c r="C5" s="93"/>
      <c r="D5" s="93"/>
      <c r="E5" s="93"/>
      <c r="F5" s="93"/>
      <c r="G5" s="93"/>
      <c r="H5" s="93"/>
      <c r="I5" s="85"/>
      <c r="J5" s="86"/>
    </row>
    <row r="6" spans="1:11" ht="15.75" customHeight="1">
      <c r="A6" s="94" t="s">
        <v>216</v>
      </c>
      <c r="B6" s="94"/>
      <c r="C6" s="94"/>
      <c r="D6" s="94"/>
      <c r="E6" s="94"/>
      <c r="F6" s="94"/>
      <c r="G6" s="94"/>
      <c r="H6" s="94"/>
      <c r="I6" s="1"/>
      <c r="J6" s="1"/>
    </row>
    <row r="7" spans="1:11" ht="15.75" customHeight="1">
      <c r="A7" s="95" t="s">
        <v>217</v>
      </c>
      <c r="B7" s="95"/>
      <c r="C7" s="95"/>
      <c r="D7" s="95"/>
      <c r="E7" s="95"/>
      <c r="F7" s="95"/>
      <c r="G7" s="95"/>
      <c r="H7" s="95"/>
      <c r="I7" s="1"/>
      <c r="J7" s="1"/>
    </row>
    <row r="8" spans="1:11" ht="14.25" customHeight="1">
      <c r="A8" s="96" t="s">
        <v>231</v>
      </c>
      <c r="B8" s="96"/>
      <c r="C8" s="96"/>
      <c r="D8" s="96"/>
      <c r="E8" s="96"/>
      <c r="F8" s="96"/>
      <c r="G8" s="96"/>
      <c r="H8" s="96"/>
      <c r="I8" s="87"/>
      <c r="J8" s="1"/>
    </row>
    <row r="9" spans="1:11">
      <c r="A9" s="79" t="s">
        <v>3</v>
      </c>
      <c r="B9" s="79" t="s">
        <v>4</v>
      </c>
      <c r="C9" s="79" t="s">
        <v>5</v>
      </c>
      <c r="D9" s="79" t="s">
        <v>5</v>
      </c>
      <c r="E9" s="79" t="s">
        <v>112</v>
      </c>
      <c r="F9" s="79" t="s">
        <v>6</v>
      </c>
      <c r="G9" s="80" t="s">
        <v>113</v>
      </c>
      <c r="H9" s="80" t="s">
        <v>23</v>
      </c>
      <c r="I9" s="1"/>
      <c r="J9" s="1"/>
    </row>
    <row r="10" spans="1:11" ht="15.75">
      <c r="A10" s="14" t="s">
        <v>7</v>
      </c>
      <c r="B10" s="9"/>
      <c r="C10" s="8" t="s">
        <v>8</v>
      </c>
      <c r="D10" s="8" t="s">
        <v>9</v>
      </c>
      <c r="E10" s="48">
        <v>0.10299999999999999</v>
      </c>
      <c r="F10" s="8" t="s">
        <v>24</v>
      </c>
      <c r="G10" s="62">
        <v>2.5749999999999999E-2</v>
      </c>
      <c r="H10" s="8" t="s">
        <v>10</v>
      </c>
      <c r="I10" s="9"/>
      <c r="J10" s="1"/>
    </row>
    <row r="11" spans="1:11" ht="14.25">
      <c r="A11" s="63" t="s">
        <v>148</v>
      </c>
      <c r="B11" s="17">
        <v>83850</v>
      </c>
      <c r="C11" s="16">
        <v>700</v>
      </c>
      <c r="D11" s="43">
        <v>3650</v>
      </c>
      <c r="E11" s="42">
        <f>+(B11-C11-D11)*0.103</f>
        <v>8188.5</v>
      </c>
      <c r="F11" s="16">
        <v>2531</v>
      </c>
      <c r="G11" s="16">
        <f>+F11*0.02575</f>
        <v>65.173249999999996</v>
      </c>
      <c r="H11" s="16">
        <f t="shared" ref="H11:H29" si="0">+B11-C11-D11+E11+F11+G11</f>
        <v>90284.673250000007</v>
      </c>
      <c r="I11" s="9"/>
      <c r="J11" s="1"/>
      <c r="K11" s="84"/>
    </row>
    <row r="12" spans="1:11" ht="14.25">
      <c r="A12" s="63" t="s">
        <v>48</v>
      </c>
      <c r="B12" s="17">
        <v>85350</v>
      </c>
      <c r="C12" s="16">
        <v>700</v>
      </c>
      <c r="D12" s="43">
        <v>3650</v>
      </c>
      <c r="E12" s="42">
        <f t="shared" ref="E12:E29" si="1">+(B12-C12-D12)*0.103</f>
        <v>8343</v>
      </c>
      <c r="F12" s="16">
        <v>2531</v>
      </c>
      <c r="G12" s="16">
        <f t="shared" ref="G12:G29" si="2">+F12*0.02575</f>
        <v>65.173249999999996</v>
      </c>
      <c r="H12" s="16">
        <f t="shared" si="0"/>
        <v>91939.173250000007</v>
      </c>
      <c r="I12" s="9"/>
      <c r="J12" s="1"/>
      <c r="K12" s="84"/>
    </row>
    <row r="13" spans="1:11" ht="14.25">
      <c r="A13" s="63" t="s">
        <v>106</v>
      </c>
      <c r="B13" s="17">
        <v>84350</v>
      </c>
      <c r="C13" s="16">
        <v>700</v>
      </c>
      <c r="D13" s="43">
        <v>3650</v>
      </c>
      <c r="E13" s="42">
        <f t="shared" si="1"/>
        <v>8240</v>
      </c>
      <c r="F13" s="16">
        <v>2531</v>
      </c>
      <c r="G13" s="16">
        <f t="shared" si="2"/>
        <v>65.173249999999996</v>
      </c>
      <c r="H13" s="16">
        <f t="shared" si="0"/>
        <v>90836.173250000007</v>
      </c>
      <c r="I13" s="9"/>
      <c r="J13" s="1"/>
      <c r="K13" s="84"/>
    </row>
    <row r="14" spans="1:11" s="7" customFormat="1" ht="14.25">
      <c r="A14" s="63" t="s">
        <v>168</v>
      </c>
      <c r="B14" s="17">
        <v>82800</v>
      </c>
      <c r="C14" s="16">
        <v>700</v>
      </c>
      <c r="D14" s="42">
        <v>3400</v>
      </c>
      <c r="E14" s="42">
        <f t="shared" si="1"/>
        <v>8106.0999999999995</v>
      </c>
      <c r="F14" s="16">
        <v>2531</v>
      </c>
      <c r="G14" s="16">
        <f t="shared" si="2"/>
        <v>65.173249999999996</v>
      </c>
      <c r="H14" s="16">
        <f t="shared" si="0"/>
        <v>89402.273250000013</v>
      </c>
      <c r="I14" s="81"/>
      <c r="K14" s="84"/>
    </row>
    <row r="15" spans="1:11" ht="14.25">
      <c r="A15" s="63" t="s">
        <v>110</v>
      </c>
      <c r="B15" s="17">
        <v>84300</v>
      </c>
      <c r="C15" s="16">
        <v>700</v>
      </c>
      <c r="D15" s="42">
        <v>3400</v>
      </c>
      <c r="E15" s="42">
        <f t="shared" si="1"/>
        <v>8260.6</v>
      </c>
      <c r="F15" s="16">
        <v>2531</v>
      </c>
      <c r="G15" s="16">
        <f t="shared" si="2"/>
        <v>65.173249999999996</v>
      </c>
      <c r="H15" s="16">
        <f t="shared" si="0"/>
        <v>91056.773250000013</v>
      </c>
      <c r="I15" s="9"/>
      <c r="J15" s="1"/>
      <c r="K15" s="84"/>
    </row>
    <row r="16" spans="1:11" ht="14.25">
      <c r="A16" s="63" t="s">
        <v>109</v>
      </c>
      <c r="B16" s="17">
        <v>83300</v>
      </c>
      <c r="C16" s="16">
        <v>700</v>
      </c>
      <c r="D16" s="42">
        <v>3400</v>
      </c>
      <c r="E16" s="42">
        <f t="shared" si="1"/>
        <v>8157.5999999999995</v>
      </c>
      <c r="F16" s="16">
        <v>2531</v>
      </c>
      <c r="G16" s="16">
        <f t="shared" si="2"/>
        <v>65.173249999999996</v>
      </c>
      <c r="H16" s="16">
        <f t="shared" si="0"/>
        <v>89953.773250000013</v>
      </c>
      <c r="I16" s="9"/>
      <c r="J16" s="1"/>
      <c r="K16" s="84"/>
    </row>
    <row r="17" spans="1:11" ht="14.25">
      <c r="A17" s="63" t="s">
        <v>47</v>
      </c>
      <c r="B17" s="16">
        <v>85500</v>
      </c>
      <c r="C17" s="16">
        <v>700</v>
      </c>
      <c r="D17" s="42">
        <v>3050</v>
      </c>
      <c r="E17" s="42">
        <f t="shared" si="1"/>
        <v>8420.25</v>
      </c>
      <c r="F17" s="16">
        <v>2531</v>
      </c>
      <c r="G17" s="16">
        <f t="shared" si="2"/>
        <v>65.173249999999996</v>
      </c>
      <c r="H17" s="16">
        <f t="shared" si="0"/>
        <v>92766.423250000007</v>
      </c>
      <c r="I17" s="9"/>
      <c r="J17" s="1"/>
      <c r="K17" s="84"/>
    </row>
    <row r="18" spans="1:11" ht="14.25">
      <c r="A18" s="63" t="s">
        <v>35</v>
      </c>
      <c r="B18" s="16">
        <v>84250</v>
      </c>
      <c r="C18" s="16">
        <v>700</v>
      </c>
      <c r="D18" s="42">
        <v>4050</v>
      </c>
      <c r="E18" s="42">
        <f t="shared" si="1"/>
        <v>8188.5</v>
      </c>
      <c r="F18" s="16">
        <v>2531</v>
      </c>
      <c r="G18" s="16">
        <f t="shared" si="2"/>
        <v>65.173249999999996</v>
      </c>
      <c r="H18" s="16">
        <f t="shared" si="0"/>
        <v>90284.673250000007</v>
      </c>
      <c r="I18" s="9"/>
      <c r="J18" s="1"/>
      <c r="K18" s="84"/>
    </row>
    <row r="19" spans="1:11" ht="14.25">
      <c r="A19" s="63" t="s">
        <v>196</v>
      </c>
      <c r="B19" s="16">
        <v>87650</v>
      </c>
      <c r="C19" s="16">
        <v>700</v>
      </c>
      <c r="D19" s="42">
        <v>3150</v>
      </c>
      <c r="E19" s="42">
        <f t="shared" si="1"/>
        <v>8631.4</v>
      </c>
      <c r="F19" s="16">
        <v>2531</v>
      </c>
      <c r="G19" s="16">
        <f t="shared" si="2"/>
        <v>65.173249999999996</v>
      </c>
      <c r="H19" s="16">
        <f t="shared" si="0"/>
        <v>95027.573250000001</v>
      </c>
      <c r="I19" s="9"/>
      <c r="J19" s="1"/>
      <c r="K19" s="84"/>
    </row>
    <row r="20" spans="1:11" ht="14.25">
      <c r="A20" s="63" t="s">
        <v>169</v>
      </c>
      <c r="B20" s="16">
        <v>84350</v>
      </c>
      <c r="C20" s="16">
        <v>700</v>
      </c>
      <c r="D20" s="42">
        <v>3150</v>
      </c>
      <c r="E20" s="42">
        <f t="shared" si="1"/>
        <v>8291.5</v>
      </c>
      <c r="F20" s="16">
        <v>2531</v>
      </c>
      <c r="G20" s="16">
        <f t="shared" si="2"/>
        <v>65.173249999999996</v>
      </c>
      <c r="H20" s="16">
        <f t="shared" si="0"/>
        <v>91387.673250000007</v>
      </c>
      <c r="I20" s="9"/>
      <c r="J20" s="1"/>
      <c r="K20" s="84"/>
    </row>
    <row r="21" spans="1:11" ht="14.25">
      <c r="A21" s="63" t="s">
        <v>185</v>
      </c>
      <c r="B21" s="16">
        <v>84150</v>
      </c>
      <c r="C21" s="16">
        <v>700</v>
      </c>
      <c r="D21" s="42">
        <v>4250</v>
      </c>
      <c r="E21" s="42">
        <f t="shared" si="1"/>
        <v>8157.5999999999995</v>
      </c>
      <c r="F21" s="16">
        <v>2531</v>
      </c>
      <c r="G21" s="16">
        <f t="shared" si="2"/>
        <v>65.173249999999996</v>
      </c>
      <c r="H21" s="16">
        <f t="shared" si="0"/>
        <v>89953.773250000013</v>
      </c>
      <c r="I21" s="9"/>
      <c r="J21" s="6"/>
      <c r="K21" s="84"/>
    </row>
    <row r="22" spans="1:11" ht="14.25">
      <c r="A22" s="63" t="s">
        <v>186</v>
      </c>
      <c r="B22" s="16">
        <v>86550</v>
      </c>
      <c r="C22" s="16">
        <v>700</v>
      </c>
      <c r="D22" s="43">
        <v>3550</v>
      </c>
      <c r="E22" s="42">
        <f>+(B22-C22-D22)*0.103</f>
        <v>8476.9</v>
      </c>
      <c r="F22" s="16">
        <v>2531</v>
      </c>
      <c r="G22" s="16">
        <f t="shared" si="2"/>
        <v>65.173249999999996</v>
      </c>
      <c r="H22" s="16">
        <f>+B22-C22-D22+E22+F22+G22</f>
        <v>93373.073250000001</v>
      </c>
      <c r="I22" s="9"/>
      <c r="J22" s="6"/>
      <c r="K22" s="84"/>
    </row>
    <row r="23" spans="1:11" s="7" customFormat="1" ht="14.25">
      <c r="A23" s="63" t="s">
        <v>147</v>
      </c>
      <c r="B23" s="17">
        <v>82700</v>
      </c>
      <c r="C23" s="16">
        <v>700</v>
      </c>
      <c r="D23" s="43">
        <v>3650</v>
      </c>
      <c r="E23" s="42">
        <f t="shared" si="1"/>
        <v>8070.0499999999993</v>
      </c>
      <c r="F23" s="16">
        <v>2531</v>
      </c>
      <c r="G23" s="16">
        <f t="shared" si="2"/>
        <v>65.173249999999996</v>
      </c>
      <c r="H23" s="16">
        <f t="shared" si="0"/>
        <v>89016.22325000001</v>
      </c>
      <c r="I23" s="81"/>
      <c r="K23" s="84"/>
    </row>
    <row r="24" spans="1:11" ht="14.25">
      <c r="A24" s="63" t="s">
        <v>108</v>
      </c>
      <c r="B24" s="16">
        <v>85250</v>
      </c>
      <c r="C24" s="16">
        <v>700</v>
      </c>
      <c r="D24" s="42">
        <v>3500</v>
      </c>
      <c r="E24" s="42">
        <f t="shared" si="1"/>
        <v>8348.15</v>
      </c>
      <c r="F24" s="16">
        <v>2531</v>
      </c>
      <c r="G24" s="16">
        <f t="shared" si="2"/>
        <v>65.173249999999996</v>
      </c>
      <c r="H24" s="16">
        <f t="shared" si="0"/>
        <v>91994.323250000001</v>
      </c>
      <c r="I24" s="9"/>
      <c r="J24" s="1"/>
      <c r="K24" s="84"/>
    </row>
    <row r="25" spans="1:11" ht="14.25">
      <c r="A25" s="63" t="s">
        <v>187</v>
      </c>
      <c r="B25" s="16">
        <v>87500</v>
      </c>
      <c r="C25" s="16">
        <v>700</v>
      </c>
      <c r="D25" s="43">
        <v>3800</v>
      </c>
      <c r="E25" s="42">
        <f t="shared" si="1"/>
        <v>8549</v>
      </c>
      <c r="F25" s="16">
        <v>2531</v>
      </c>
      <c r="G25" s="16">
        <f t="shared" si="2"/>
        <v>65.173249999999996</v>
      </c>
      <c r="H25" s="16">
        <f t="shared" si="0"/>
        <v>94145.173250000007</v>
      </c>
      <c r="I25" s="9"/>
      <c r="J25" s="1"/>
      <c r="K25" s="84"/>
    </row>
    <row r="26" spans="1:11" ht="14.25">
      <c r="A26" s="63" t="s">
        <v>188</v>
      </c>
      <c r="B26" s="16">
        <v>85050</v>
      </c>
      <c r="C26" s="16">
        <v>700</v>
      </c>
      <c r="D26" s="43">
        <v>3550</v>
      </c>
      <c r="E26" s="42">
        <f t="shared" si="1"/>
        <v>8322.4</v>
      </c>
      <c r="F26" s="16">
        <v>2531</v>
      </c>
      <c r="G26" s="16">
        <f t="shared" si="2"/>
        <v>65.173249999999996</v>
      </c>
      <c r="H26" s="16">
        <f>+B26-C26-D26+E26+F26+G26</f>
        <v>91718.573250000001</v>
      </c>
      <c r="I26" s="9"/>
      <c r="J26" s="1"/>
      <c r="K26" s="84"/>
    </row>
    <row r="27" spans="1:11" ht="14.25">
      <c r="A27" s="63" t="s">
        <v>11</v>
      </c>
      <c r="B27" s="16">
        <v>77200</v>
      </c>
      <c r="C27" s="16">
        <v>0</v>
      </c>
      <c r="D27" s="42">
        <v>0</v>
      </c>
      <c r="E27" s="42">
        <f t="shared" si="1"/>
        <v>7951.5999999999995</v>
      </c>
      <c r="F27" s="16">
        <v>2531</v>
      </c>
      <c r="G27" s="16">
        <f t="shared" si="2"/>
        <v>65.173249999999996</v>
      </c>
      <c r="H27" s="16">
        <f t="shared" si="0"/>
        <v>87747.773250000013</v>
      </c>
      <c r="I27" s="9"/>
      <c r="J27" s="1"/>
      <c r="K27" s="84"/>
    </row>
    <row r="28" spans="1:11" ht="18" customHeight="1">
      <c r="A28" s="63" t="s">
        <v>12</v>
      </c>
      <c r="B28" s="16">
        <v>73200</v>
      </c>
      <c r="C28" s="16">
        <v>0</v>
      </c>
      <c r="D28" s="42">
        <v>0</v>
      </c>
      <c r="E28" s="42">
        <f t="shared" si="1"/>
        <v>7539.5999999999995</v>
      </c>
      <c r="F28" s="16">
        <v>2531</v>
      </c>
      <c r="G28" s="16">
        <f t="shared" si="2"/>
        <v>65.173249999999996</v>
      </c>
      <c r="H28" s="16">
        <f t="shared" si="0"/>
        <v>83335.773250000013</v>
      </c>
      <c r="I28" s="9"/>
      <c r="J28" s="1"/>
    </row>
    <row r="29" spans="1:11" ht="14.25" customHeight="1">
      <c r="A29" s="63" t="s">
        <v>82</v>
      </c>
      <c r="B29" s="16">
        <v>71200</v>
      </c>
      <c r="C29" s="16">
        <v>0</v>
      </c>
      <c r="D29" s="42">
        <v>0</v>
      </c>
      <c r="E29" s="42">
        <f t="shared" si="1"/>
        <v>7333.5999999999995</v>
      </c>
      <c r="F29" s="16">
        <v>2531</v>
      </c>
      <c r="G29" s="16">
        <f t="shared" si="2"/>
        <v>65.173249999999996</v>
      </c>
      <c r="H29" s="16">
        <f t="shared" si="0"/>
        <v>81129.773250000013</v>
      </c>
      <c r="I29" s="9"/>
      <c r="J29" s="1"/>
    </row>
    <row r="30" spans="1:11" ht="18" customHeight="1">
      <c r="A30" s="38" t="s">
        <v>13</v>
      </c>
      <c r="B30" s="16"/>
      <c r="C30" s="16"/>
      <c r="D30" s="42"/>
      <c r="E30" s="16"/>
      <c r="F30" s="16"/>
      <c r="G30" s="97"/>
      <c r="H30" s="97"/>
      <c r="I30" s="97"/>
      <c r="J30" s="1"/>
    </row>
    <row r="31" spans="1:11" ht="14.25">
      <c r="A31" s="15" t="s">
        <v>34</v>
      </c>
      <c r="B31" s="16">
        <v>87500</v>
      </c>
      <c r="C31" s="16">
        <v>700</v>
      </c>
      <c r="D31" s="42">
        <v>3300</v>
      </c>
      <c r="E31" s="42">
        <f t="shared" ref="E31:E41" si="3">+(B31-C31-D31)*0.103</f>
        <v>8600.5</v>
      </c>
      <c r="F31" s="16">
        <v>2531</v>
      </c>
      <c r="G31" s="16">
        <f t="shared" ref="G31:G41" si="4">+F31*0.02575</f>
        <v>65.173249999999996</v>
      </c>
      <c r="H31" s="16">
        <f t="shared" ref="H31:H41" si="5">+B31-C31-D31+E31+F31+G31</f>
        <v>94696.673250000007</v>
      </c>
      <c r="I31" s="9"/>
      <c r="J31" s="1"/>
    </row>
    <row r="32" spans="1:11" ht="14.25">
      <c r="A32" s="15" t="s">
        <v>52</v>
      </c>
      <c r="B32" s="16">
        <v>87300</v>
      </c>
      <c r="C32" s="16">
        <v>700</v>
      </c>
      <c r="D32" s="42">
        <v>3850</v>
      </c>
      <c r="E32" s="42">
        <f t="shared" si="3"/>
        <v>8523.25</v>
      </c>
      <c r="F32" s="16">
        <v>2531</v>
      </c>
      <c r="G32" s="16">
        <f t="shared" si="4"/>
        <v>65.173249999999996</v>
      </c>
      <c r="H32" s="16">
        <f t="shared" si="5"/>
        <v>93869.423250000007</v>
      </c>
      <c r="I32" s="9"/>
      <c r="J32" s="1"/>
    </row>
    <row r="33" spans="1:10" ht="14.25">
      <c r="A33" s="15" t="s">
        <v>51</v>
      </c>
      <c r="B33" s="16">
        <v>85950</v>
      </c>
      <c r="C33" s="16">
        <v>700</v>
      </c>
      <c r="D33" s="42">
        <v>3000</v>
      </c>
      <c r="E33" s="42">
        <f t="shared" si="3"/>
        <v>8471.75</v>
      </c>
      <c r="F33" s="16">
        <v>2531</v>
      </c>
      <c r="G33" s="16">
        <f t="shared" si="4"/>
        <v>65.173249999999996</v>
      </c>
      <c r="H33" s="16">
        <f t="shared" si="5"/>
        <v>93317.923250000007</v>
      </c>
      <c r="I33" s="9"/>
      <c r="J33" s="1"/>
    </row>
    <row r="34" spans="1:10" ht="14.25">
      <c r="A34" s="15" t="s">
        <v>222</v>
      </c>
      <c r="B34" s="16">
        <v>88050</v>
      </c>
      <c r="C34" s="16">
        <v>700</v>
      </c>
      <c r="D34" s="42">
        <v>2800</v>
      </c>
      <c r="E34" s="42">
        <f t="shared" si="3"/>
        <v>8708.65</v>
      </c>
      <c r="F34" s="16">
        <v>2531</v>
      </c>
      <c r="G34" s="16">
        <f t="shared" si="4"/>
        <v>65.173249999999996</v>
      </c>
      <c r="H34" s="16">
        <f t="shared" si="5"/>
        <v>95854.823250000001</v>
      </c>
      <c r="I34" s="9"/>
      <c r="J34" s="1"/>
    </row>
    <row r="35" spans="1:10" ht="14.25">
      <c r="A35" s="15" t="s">
        <v>37</v>
      </c>
      <c r="B35" s="16">
        <v>90850</v>
      </c>
      <c r="C35" s="16">
        <v>700</v>
      </c>
      <c r="D35" s="42">
        <v>3900</v>
      </c>
      <c r="E35" s="42">
        <f t="shared" si="3"/>
        <v>8883.75</v>
      </c>
      <c r="F35" s="16">
        <v>2531</v>
      </c>
      <c r="G35" s="16">
        <f t="shared" si="4"/>
        <v>65.173249999999996</v>
      </c>
      <c r="H35" s="16">
        <f t="shared" si="5"/>
        <v>97729.923250000007</v>
      </c>
      <c r="I35" s="9"/>
      <c r="J35" s="1"/>
    </row>
    <row r="36" spans="1:10" ht="14.25">
      <c r="A36" s="15" t="s">
        <v>111</v>
      </c>
      <c r="B36" s="16">
        <v>89750</v>
      </c>
      <c r="C36" s="16">
        <v>700</v>
      </c>
      <c r="D36" s="42">
        <v>3400</v>
      </c>
      <c r="E36" s="42">
        <f t="shared" si="3"/>
        <v>8821.9499999999989</v>
      </c>
      <c r="F36" s="16">
        <v>2531</v>
      </c>
      <c r="G36" s="16">
        <f t="shared" si="4"/>
        <v>65.173249999999996</v>
      </c>
      <c r="H36" s="16">
        <f t="shared" si="5"/>
        <v>97068.123250000004</v>
      </c>
      <c r="I36" s="9"/>
      <c r="J36" s="1"/>
    </row>
    <row r="37" spans="1:10" ht="14.25">
      <c r="A37" s="15" t="s">
        <v>53</v>
      </c>
      <c r="B37" s="16">
        <v>85350</v>
      </c>
      <c r="C37" s="16">
        <v>700</v>
      </c>
      <c r="D37" s="42">
        <v>3400</v>
      </c>
      <c r="E37" s="42">
        <f t="shared" si="3"/>
        <v>8368.75</v>
      </c>
      <c r="F37" s="16">
        <v>2531</v>
      </c>
      <c r="G37" s="16">
        <f t="shared" si="4"/>
        <v>65.173249999999996</v>
      </c>
      <c r="H37" s="16">
        <f t="shared" si="5"/>
        <v>92214.923250000007</v>
      </c>
      <c r="I37" s="9"/>
      <c r="J37" s="1"/>
    </row>
    <row r="38" spans="1:10" ht="14.25">
      <c r="A38" s="15" t="s">
        <v>226</v>
      </c>
      <c r="B38" s="16">
        <v>87850</v>
      </c>
      <c r="C38" s="16">
        <v>700</v>
      </c>
      <c r="D38" s="42">
        <v>3100</v>
      </c>
      <c r="E38" s="42">
        <f>+(B38-C38-D38)*0.103</f>
        <v>8657.15</v>
      </c>
      <c r="F38" s="16">
        <v>2531</v>
      </c>
      <c r="G38" s="16">
        <f>+F38*0.02575</f>
        <v>65.173249999999996</v>
      </c>
      <c r="H38" s="16">
        <f>+B38-C38-D38+E38+F38+G38</f>
        <v>95303.323250000001</v>
      </c>
      <c r="I38" s="9"/>
      <c r="J38" s="1"/>
    </row>
    <row r="39" spans="1:10" ht="14.25">
      <c r="A39" s="15" t="s">
        <v>38</v>
      </c>
      <c r="B39" s="16">
        <v>80950</v>
      </c>
      <c r="C39" s="16">
        <v>0</v>
      </c>
      <c r="D39" s="42">
        <v>0</v>
      </c>
      <c r="E39" s="42">
        <f t="shared" si="3"/>
        <v>8337.85</v>
      </c>
      <c r="F39" s="16">
        <v>2531</v>
      </c>
      <c r="G39" s="16">
        <f t="shared" si="4"/>
        <v>65.173249999999996</v>
      </c>
      <c r="H39" s="16">
        <f t="shared" si="5"/>
        <v>91884.023250000013</v>
      </c>
      <c r="I39" s="9"/>
      <c r="J39" s="1"/>
    </row>
    <row r="40" spans="1:10" ht="14.25">
      <c r="A40" s="15" t="s">
        <v>50</v>
      </c>
      <c r="B40" s="16">
        <v>76950</v>
      </c>
      <c r="C40" s="16">
        <v>0</v>
      </c>
      <c r="D40" s="42">
        <v>0</v>
      </c>
      <c r="E40" s="42">
        <f t="shared" si="3"/>
        <v>7925.8499999999995</v>
      </c>
      <c r="F40" s="16">
        <v>2531</v>
      </c>
      <c r="G40" s="16">
        <f t="shared" si="4"/>
        <v>65.173249999999996</v>
      </c>
      <c r="H40" s="16">
        <f t="shared" si="5"/>
        <v>87472.023250000013</v>
      </c>
      <c r="I40" s="9"/>
      <c r="J40" s="1"/>
    </row>
    <row r="41" spans="1:10" ht="14.25">
      <c r="A41" s="15" t="s">
        <v>81</v>
      </c>
      <c r="B41" s="16">
        <v>74950</v>
      </c>
      <c r="C41" s="16">
        <v>0</v>
      </c>
      <c r="D41" s="42">
        <v>0</v>
      </c>
      <c r="E41" s="42">
        <f t="shared" si="3"/>
        <v>7719.8499999999995</v>
      </c>
      <c r="F41" s="16">
        <v>2531</v>
      </c>
      <c r="G41" s="16">
        <f t="shared" si="4"/>
        <v>65.173249999999996</v>
      </c>
      <c r="H41" s="16">
        <f t="shared" si="5"/>
        <v>85266.023250000013</v>
      </c>
      <c r="I41" s="9"/>
      <c r="J41" s="1"/>
    </row>
    <row r="42" spans="1:10" ht="18" customHeight="1">
      <c r="A42" s="38" t="s">
        <v>14</v>
      </c>
      <c r="B42" s="16"/>
      <c r="C42" s="16"/>
      <c r="D42" s="42"/>
      <c r="E42" s="16"/>
      <c r="F42" s="16"/>
      <c r="G42" s="16"/>
      <c r="H42" s="16"/>
      <c r="I42" s="9"/>
      <c r="J42" s="1"/>
    </row>
    <row r="43" spans="1:10" ht="14.25">
      <c r="A43" s="63" t="s">
        <v>208</v>
      </c>
      <c r="B43" s="16">
        <v>93800</v>
      </c>
      <c r="C43" s="16">
        <v>700</v>
      </c>
      <c r="D43" s="42">
        <v>3900</v>
      </c>
      <c r="E43" s="42">
        <f t="shared" ref="E43:E50" si="6">+(B43-C43-D43)*0.103</f>
        <v>9187.6</v>
      </c>
      <c r="F43" s="16">
        <v>2531</v>
      </c>
      <c r="G43" s="16">
        <f t="shared" ref="G43:G50" si="7">+F43*0.02575</f>
        <v>65.173249999999996</v>
      </c>
      <c r="H43" s="16">
        <f t="shared" ref="H43:H50" si="8">+B43-C43-D43+E43+F43+G43</f>
        <v>100983.77325000001</v>
      </c>
      <c r="I43" s="9"/>
      <c r="J43" s="1"/>
    </row>
    <row r="44" spans="1:10" ht="14.25">
      <c r="A44" s="63" t="s">
        <v>209</v>
      </c>
      <c r="B44" s="16">
        <v>92500</v>
      </c>
      <c r="C44" s="16">
        <v>700</v>
      </c>
      <c r="D44" s="42">
        <v>3800</v>
      </c>
      <c r="E44" s="42">
        <f>+(B44-C44-D44)*0.103</f>
        <v>9064</v>
      </c>
      <c r="F44" s="16">
        <v>2531</v>
      </c>
      <c r="G44" s="16">
        <f>+F44*0.02575</f>
        <v>65.173249999999996</v>
      </c>
      <c r="H44" s="16">
        <f>+B44-C44-D44+E44+F44+G44</f>
        <v>99660.173250000007</v>
      </c>
      <c r="I44" s="9"/>
      <c r="J44" s="1"/>
    </row>
    <row r="45" spans="1:10" ht="14.25">
      <c r="A45" s="15" t="s">
        <v>87</v>
      </c>
      <c r="B45" s="16">
        <v>93200</v>
      </c>
      <c r="C45" s="16">
        <v>700</v>
      </c>
      <c r="D45" s="42">
        <v>3550</v>
      </c>
      <c r="E45" s="42">
        <f t="shared" si="6"/>
        <v>9161.85</v>
      </c>
      <c r="F45" s="16">
        <v>2531</v>
      </c>
      <c r="G45" s="16">
        <f t="shared" si="7"/>
        <v>65.173249999999996</v>
      </c>
      <c r="H45" s="16">
        <f t="shared" si="8"/>
        <v>100708.02325000001</v>
      </c>
      <c r="I45" s="9"/>
      <c r="J45" s="1"/>
    </row>
    <row r="46" spans="1:10" ht="14.25">
      <c r="A46" s="15" t="s">
        <v>151</v>
      </c>
      <c r="B46" s="16">
        <v>91300</v>
      </c>
      <c r="C46" s="16">
        <v>700</v>
      </c>
      <c r="D46" s="42">
        <v>3900</v>
      </c>
      <c r="E46" s="42">
        <f t="shared" si="6"/>
        <v>8930.1</v>
      </c>
      <c r="F46" s="16">
        <v>2531</v>
      </c>
      <c r="G46" s="16">
        <f t="shared" si="7"/>
        <v>65.173249999999996</v>
      </c>
      <c r="H46" s="16">
        <f t="shared" si="8"/>
        <v>98226.273250000013</v>
      </c>
      <c r="I46" s="9"/>
      <c r="J46" s="1"/>
    </row>
    <row r="47" spans="1:10" ht="14.25">
      <c r="A47" s="15" t="s">
        <v>149</v>
      </c>
      <c r="B47" s="16">
        <v>91250</v>
      </c>
      <c r="C47" s="16">
        <v>700</v>
      </c>
      <c r="D47" s="42">
        <v>4050</v>
      </c>
      <c r="E47" s="42">
        <f t="shared" si="6"/>
        <v>8909.5</v>
      </c>
      <c r="F47" s="16">
        <v>2531</v>
      </c>
      <c r="G47" s="16">
        <f t="shared" si="7"/>
        <v>65.173249999999996</v>
      </c>
      <c r="H47" s="16">
        <f t="shared" si="8"/>
        <v>98005.673250000007</v>
      </c>
      <c r="I47" s="9"/>
      <c r="J47" s="1"/>
    </row>
    <row r="48" spans="1:10" ht="14.25">
      <c r="A48" s="15" t="s">
        <v>150</v>
      </c>
      <c r="B48" s="16">
        <v>90750</v>
      </c>
      <c r="C48" s="16">
        <v>700</v>
      </c>
      <c r="D48" s="42">
        <v>4050</v>
      </c>
      <c r="E48" s="42">
        <f t="shared" si="6"/>
        <v>8858</v>
      </c>
      <c r="F48" s="16">
        <v>2531</v>
      </c>
      <c r="G48" s="16">
        <f t="shared" si="7"/>
        <v>65.173249999999996</v>
      </c>
      <c r="H48" s="16">
        <f t="shared" si="8"/>
        <v>97454.173250000007</v>
      </c>
      <c r="I48" s="9"/>
      <c r="J48" s="1"/>
    </row>
    <row r="49" spans="1:10" ht="14.25">
      <c r="A49" s="15" t="s">
        <v>88</v>
      </c>
      <c r="B49" s="16">
        <v>88500</v>
      </c>
      <c r="C49" s="16">
        <v>700</v>
      </c>
      <c r="D49" s="42">
        <v>3350</v>
      </c>
      <c r="E49" s="42">
        <f t="shared" si="6"/>
        <v>8698.35</v>
      </c>
      <c r="F49" s="16">
        <v>2531</v>
      </c>
      <c r="G49" s="16">
        <f t="shared" si="7"/>
        <v>65.173249999999996</v>
      </c>
      <c r="H49" s="16">
        <f t="shared" si="8"/>
        <v>95744.523250000013</v>
      </c>
      <c r="I49" s="9"/>
      <c r="J49" s="1"/>
    </row>
    <row r="50" spans="1:10" ht="14.25">
      <c r="A50" s="15" t="s">
        <v>54</v>
      </c>
      <c r="B50" s="16">
        <v>93600</v>
      </c>
      <c r="C50" s="16">
        <v>700</v>
      </c>
      <c r="D50" s="42">
        <v>700</v>
      </c>
      <c r="E50" s="42">
        <f t="shared" si="6"/>
        <v>9496.6</v>
      </c>
      <c r="F50" s="16">
        <v>2531</v>
      </c>
      <c r="G50" s="16">
        <f t="shared" si="7"/>
        <v>65.173249999999996</v>
      </c>
      <c r="H50" s="16">
        <f t="shared" si="8"/>
        <v>104292.77325000001</v>
      </c>
      <c r="I50" s="9"/>
      <c r="J50" s="1"/>
    </row>
    <row r="51" spans="1:10" ht="14.25">
      <c r="A51" s="76" t="s">
        <v>199</v>
      </c>
      <c r="B51" s="16">
        <v>92800</v>
      </c>
      <c r="C51" s="16">
        <v>700</v>
      </c>
      <c r="D51" s="42">
        <v>4000</v>
      </c>
      <c r="E51" s="42">
        <f>+(B51-C51-D51)*0.103</f>
        <v>9074.2999999999993</v>
      </c>
      <c r="F51" s="16">
        <v>2531</v>
      </c>
      <c r="G51" s="16">
        <f>+F51*0.02575</f>
        <v>65.173249999999996</v>
      </c>
      <c r="H51" s="16">
        <f>+B51-C51-D51+E51+F51+G51</f>
        <v>99770.47325000001</v>
      </c>
      <c r="I51" s="9"/>
      <c r="J51" s="1"/>
    </row>
    <row r="52" spans="1:10" ht="18" customHeight="1">
      <c r="A52" s="38" t="s">
        <v>15</v>
      </c>
      <c r="B52" s="16"/>
      <c r="C52" s="16"/>
      <c r="D52" s="42"/>
      <c r="E52" s="16"/>
      <c r="F52" s="16"/>
      <c r="G52" s="16"/>
      <c r="H52" s="16"/>
      <c r="I52" s="9"/>
      <c r="J52" s="1"/>
    </row>
    <row r="53" spans="1:10" ht="14.25">
      <c r="A53" s="15" t="s">
        <v>161</v>
      </c>
      <c r="B53" s="16">
        <v>84950</v>
      </c>
      <c r="C53" s="16">
        <v>700</v>
      </c>
      <c r="D53" s="42">
        <v>3600</v>
      </c>
      <c r="E53" s="42">
        <f t="shared" ref="E53:E63" si="9">+(B53-C53-D53)*0.103</f>
        <v>8306.9499999999989</v>
      </c>
      <c r="F53" s="16">
        <v>2531</v>
      </c>
      <c r="G53" s="16">
        <f t="shared" ref="G53:G63" si="10">+F53*0.02575</f>
        <v>65.173249999999996</v>
      </c>
      <c r="H53" s="16">
        <f t="shared" ref="H53:H63" si="11">+B53-C53-D53+E53+F53+G53</f>
        <v>91553.123250000004</v>
      </c>
      <c r="I53" s="9"/>
      <c r="J53" s="1"/>
    </row>
    <row r="54" spans="1:10" ht="14.25">
      <c r="A54" s="15" t="s">
        <v>162</v>
      </c>
      <c r="B54" s="16">
        <v>85250</v>
      </c>
      <c r="C54" s="16">
        <v>700</v>
      </c>
      <c r="D54" s="42">
        <v>3600</v>
      </c>
      <c r="E54" s="42">
        <f t="shared" si="9"/>
        <v>8337.85</v>
      </c>
      <c r="F54" s="16">
        <v>2531</v>
      </c>
      <c r="G54" s="16">
        <f t="shared" si="10"/>
        <v>65.173249999999996</v>
      </c>
      <c r="H54" s="16">
        <f>+B54-C54-D54+E54+F54+G54</f>
        <v>91884.023250000013</v>
      </c>
      <c r="I54" s="9"/>
      <c r="J54" s="1"/>
    </row>
    <row r="55" spans="1:10" ht="14.25">
      <c r="A55" s="15" t="s">
        <v>166</v>
      </c>
      <c r="B55" s="16">
        <v>85700</v>
      </c>
      <c r="C55" s="16">
        <v>700</v>
      </c>
      <c r="D55" s="42">
        <v>3600</v>
      </c>
      <c r="E55" s="42">
        <f t="shared" si="9"/>
        <v>8384.1999999999989</v>
      </c>
      <c r="F55" s="16">
        <v>2531</v>
      </c>
      <c r="G55" s="16">
        <f t="shared" si="10"/>
        <v>65.173249999999996</v>
      </c>
      <c r="H55" s="16">
        <f>+B55-C55-D55+E55+F55+G55</f>
        <v>92380.373250000004</v>
      </c>
      <c r="I55" s="9"/>
      <c r="J55" s="1"/>
    </row>
    <row r="56" spans="1:10" ht="14.25">
      <c r="A56" s="15" t="s">
        <v>159</v>
      </c>
      <c r="B56" s="16">
        <v>84700</v>
      </c>
      <c r="C56" s="16">
        <v>700</v>
      </c>
      <c r="D56" s="42">
        <v>3600</v>
      </c>
      <c r="E56" s="42">
        <f t="shared" si="9"/>
        <v>8281.1999999999989</v>
      </c>
      <c r="F56" s="16">
        <v>2531</v>
      </c>
      <c r="G56" s="16">
        <f t="shared" si="10"/>
        <v>65.173249999999996</v>
      </c>
      <c r="H56" s="16">
        <f t="shared" si="11"/>
        <v>91277.373250000004</v>
      </c>
      <c r="I56" s="9"/>
      <c r="J56" s="1"/>
    </row>
    <row r="57" spans="1:10" ht="14.25">
      <c r="A57" s="15" t="s">
        <v>129</v>
      </c>
      <c r="B57" s="16">
        <v>84700</v>
      </c>
      <c r="C57" s="16">
        <v>700</v>
      </c>
      <c r="D57" s="42">
        <v>3600</v>
      </c>
      <c r="E57" s="42">
        <f t="shared" si="9"/>
        <v>8281.1999999999989</v>
      </c>
      <c r="F57" s="16">
        <v>2531</v>
      </c>
      <c r="G57" s="16">
        <f t="shared" si="10"/>
        <v>65.173249999999996</v>
      </c>
      <c r="H57" s="16">
        <f>+B57-C57-D57+E57+F57+G57</f>
        <v>91277.373250000004</v>
      </c>
      <c r="I57" s="9"/>
      <c r="J57" s="1"/>
    </row>
    <row r="58" spans="1:10" ht="14.25">
      <c r="A58" s="15" t="s">
        <v>49</v>
      </c>
      <c r="B58" s="16">
        <v>85550</v>
      </c>
      <c r="C58" s="16">
        <v>700</v>
      </c>
      <c r="D58" s="42">
        <v>2950</v>
      </c>
      <c r="E58" s="42">
        <f t="shared" si="9"/>
        <v>8435.6999999999989</v>
      </c>
      <c r="F58" s="16">
        <v>2531</v>
      </c>
      <c r="G58" s="16">
        <f t="shared" si="10"/>
        <v>65.173249999999996</v>
      </c>
      <c r="H58" s="16">
        <f t="shared" si="11"/>
        <v>92931.873250000004</v>
      </c>
      <c r="I58" s="9"/>
      <c r="J58" s="1"/>
    </row>
    <row r="59" spans="1:10" ht="14.25">
      <c r="A59" s="15" t="s">
        <v>62</v>
      </c>
      <c r="B59" s="16">
        <v>87050</v>
      </c>
      <c r="C59" s="16">
        <v>700</v>
      </c>
      <c r="D59" s="42">
        <v>2950</v>
      </c>
      <c r="E59" s="42">
        <f t="shared" si="9"/>
        <v>8590.1999999999989</v>
      </c>
      <c r="F59" s="16">
        <v>2531</v>
      </c>
      <c r="G59" s="16">
        <f t="shared" si="10"/>
        <v>65.173249999999996</v>
      </c>
      <c r="H59" s="16">
        <f t="shared" si="11"/>
        <v>94586.373250000004</v>
      </c>
      <c r="I59" s="9"/>
      <c r="J59" s="1"/>
    </row>
    <row r="60" spans="1:10" ht="14.25">
      <c r="A60" s="15" t="s">
        <v>107</v>
      </c>
      <c r="B60" s="16">
        <v>86250</v>
      </c>
      <c r="C60" s="16">
        <v>700</v>
      </c>
      <c r="D60" s="42">
        <v>2850</v>
      </c>
      <c r="E60" s="42">
        <f t="shared" si="9"/>
        <v>8518.1</v>
      </c>
      <c r="F60" s="16">
        <v>2531</v>
      </c>
      <c r="G60" s="16">
        <f t="shared" si="10"/>
        <v>65.173249999999996</v>
      </c>
      <c r="H60" s="16">
        <f t="shared" si="11"/>
        <v>93814.273250000013</v>
      </c>
      <c r="I60" s="9"/>
      <c r="J60" s="1"/>
    </row>
    <row r="61" spans="1:10" ht="14.25">
      <c r="A61" s="15" t="s">
        <v>11</v>
      </c>
      <c r="B61" s="16">
        <v>79500</v>
      </c>
      <c r="C61" s="16">
        <v>0</v>
      </c>
      <c r="D61" s="42">
        <v>0</v>
      </c>
      <c r="E61" s="42">
        <f t="shared" si="9"/>
        <v>8188.5</v>
      </c>
      <c r="F61" s="16">
        <v>2531</v>
      </c>
      <c r="G61" s="16">
        <f t="shared" si="10"/>
        <v>65.173249999999996</v>
      </c>
      <c r="H61" s="16">
        <f t="shared" si="11"/>
        <v>90284.673250000007</v>
      </c>
      <c r="I61" s="9"/>
      <c r="J61" s="1"/>
    </row>
    <row r="62" spans="1:10" ht="14.25">
      <c r="A62" s="15" t="s">
        <v>12</v>
      </c>
      <c r="B62" s="16">
        <v>76000</v>
      </c>
      <c r="C62" s="16">
        <v>0</v>
      </c>
      <c r="D62" s="42">
        <v>0</v>
      </c>
      <c r="E62" s="42">
        <f t="shared" si="9"/>
        <v>7828</v>
      </c>
      <c r="F62" s="16">
        <v>2531</v>
      </c>
      <c r="G62" s="16">
        <f t="shared" si="10"/>
        <v>65.173249999999996</v>
      </c>
      <c r="H62" s="16">
        <f t="shared" si="11"/>
        <v>86424.173250000007</v>
      </c>
      <c r="I62" s="9"/>
      <c r="J62" s="1"/>
    </row>
    <row r="63" spans="1:10" ht="14.25">
      <c r="A63" s="15" t="s">
        <v>83</v>
      </c>
      <c r="B63" s="16">
        <v>72000</v>
      </c>
      <c r="C63" s="16">
        <v>0</v>
      </c>
      <c r="D63" s="42">
        <v>0</v>
      </c>
      <c r="E63" s="42">
        <f t="shared" si="9"/>
        <v>7416</v>
      </c>
      <c r="F63" s="16">
        <v>2531</v>
      </c>
      <c r="G63" s="16">
        <f t="shared" si="10"/>
        <v>65.173249999999996</v>
      </c>
      <c r="H63" s="16">
        <f t="shared" si="11"/>
        <v>82012.173250000007</v>
      </c>
      <c r="I63" s="9"/>
      <c r="J63" s="1"/>
    </row>
    <row r="64" spans="1:10" ht="18" customHeight="1">
      <c r="A64" s="18" t="s">
        <v>36</v>
      </c>
      <c r="B64" s="19"/>
      <c r="C64" s="19"/>
      <c r="D64" s="19"/>
      <c r="E64" s="31"/>
      <c r="F64" s="31"/>
      <c r="G64" s="31"/>
      <c r="H64" s="31"/>
      <c r="I64" s="19"/>
      <c r="J64" s="1"/>
    </row>
    <row r="65" spans="1:10" ht="14.25">
      <c r="A65" s="15" t="s">
        <v>141</v>
      </c>
      <c r="B65" s="16" t="s">
        <v>133</v>
      </c>
      <c r="C65" s="21" t="s">
        <v>134</v>
      </c>
      <c r="D65" s="16" t="s">
        <v>135</v>
      </c>
      <c r="E65" s="16" t="s">
        <v>136</v>
      </c>
      <c r="F65" s="16" t="s">
        <v>137</v>
      </c>
      <c r="G65" s="16" t="s">
        <v>138</v>
      </c>
      <c r="H65" s="16" t="s">
        <v>139</v>
      </c>
      <c r="I65" s="1"/>
      <c r="J65" s="3"/>
    </row>
    <row r="66" spans="1:10" ht="14.25">
      <c r="A66" s="15" t="s">
        <v>140</v>
      </c>
      <c r="B66" s="21" t="s">
        <v>29</v>
      </c>
      <c r="C66" s="21" t="s">
        <v>17</v>
      </c>
      <c r="D66" s="21" t="s">
        <v>18</v>
      </c>
      <c r="E66" s="21" t="s">
        <v>19</v>
      </c>
      <c r="F66" s="21" t="s">
        <v>20</v>
      </c>
      <c r="G66" s="21" t="s">
        <v>132</v>
      </c>
      <c r="H66" s="21" t="s">
        <v>21</v>
      </c>
      <c r="I66" s="1"/>
      <c r="J66" s="5"/>
    </row>
    <row r="67" spans="1:10" ht="14.25">
      <c r="A67" s="15" t="s">
        <v>142</v>
      </c>
      <c r="B67" s="21" t="s">
        <v>143</v>
      </c>
      <c r="C67" s="98" t="s">
        <v>144</v>
      </c>
      <c r="D67" s="99"/>
      <c r="E67" s="90" t="s">
        <v>145</v>
      </c>
      <c r="F67" s="78" t="s">
        <v>223</v>
      </c>
      <c r="G67" s="78" t="s">
        <v>146</v>
      </c>
      <c r="H67" s="78" t="s">
        <v>224</v>
      </c>
      <c r="I67" s="1"/>
      <c r="J67" s="5"/>
    </row>
    <row r="68" spans="1:10" ht="14.25">
      <c r="A68" s="15" t="s">
        <v>61</v>
      </c>
      <c r="B68" s="21" t="s">
        <v>29</v>
      </c>
      <c r="C68" s="98" t="s">
        <v>131</v>
      </c>
      <c r="D68" s="99"/>
      <c r="E68" s="90" t="s">
        <v>19</v>
      </c>
      <c r="F68" s="78" t="s">
        <v>202</v>
      </c>
      <c r="G68" s="78" t="s">
        <v>132</v>
      </c>
      <c r="H68" s="78" t="s">
        <v>225</v>
      </c>
      <c r="I68" s="1"/>
      <c r="J68" s="5"/>
    </row>
    <row r="69" spans="1:10" ht="16.5" customHeight="1">
      <c r="A69" s="60" t="s">
        <v>204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 ht="16.5" customHeight="1">
      <c r="A70" s="61" t="s">
        <v>203</v>
      </c>
      <c r="B70" s="51"/>
      <c r="C70" s="51"/>
      <c r="D70" s="51"/>
      <c r="E70" s="51"/>
      <c r="F70" s="51"/>
      <c r="G70" s="51"/>
      <c r="H70" s="51"/>
      <c r="I70" s="4"/>
      <c r="J70" s="4"/>
    </row>
    <row r="71" spans="1:10" ht="16.5" customHeight="1">
      <c r="A71" s="77" t="s">
        <v>201</v>
      </c>
      <c r="B71" s="51"/>
      <c r="C71" s="51"/>
      <c r="D71" s="51"/>
      <c r="E71" s="51"/>
      <c r="F71" s="51"/>
      <c r="G71" s="51"/>
      <c r="H71" s="51"/>
      <c r="I71" s="4"/>
      <c r="J71" s="4"/>
    </row>
    <row r="72" spans="1:10">
      <c r="A72" s="53" t="s">
        <v>194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5" t="s">
        <v>127</v>
      </c>
      <c r="B73" s="24"/>
      <c r="C73" s="24"/>
      <c r="D73" s="24"/>
      <c r="E73" s="24"/>
      <c r="F73" s="24"/>
      <c r="G73" s="25"/>
      <c r="H73" s="25"/>
      <c r="I73" s="2"/>
      <c r="J73" s="1"/>
    </row>
    <row r="74" spans="1:10">
      <c r="A74" s="53" t="s">
        <v>172</v>
      </c>
      <c r="B74" s="1"/>
      <c r="C74" s="26"/>
      <c r="D74" s="26"/>
      <c r="E74" s="26"/>
      <c r="F74" s="26"/>
      <c r="G74" s="26"/>
      <c r="H74" s="2"/>
      <c r="I74" s="2"/>
      <c r="J74" s="1"/>
    </row>
    <row r="75" spans="1:10" s="70" customFormat="1">
      <c r="A75" s="69" t="s">
        <v>192</v>
      </c>
      <c r="C75" s="71"/>
      <c r="D75" s="71"/>
      <c r="E75" s="71"/>
      <c r="F75" s="71"/>
      <c r="G75" s="71"/>
      <c r="H75" s="52"/>
      <c r="I75" s="52"/>
    </row>
    <row r="76" spans="1:10">
      <c r="A76" s="53" t="s">
        <v>115</v>
      </c>
      <c r="B76" s="1"/>
      <c r="C76" s="26"/>
      <c r="D76" s="26"/>
      <c r="E76" s="26"/>
      <c r="F76" s="26"/>
      <c r="G76" s="26"/>
      <c r="H76" s="2"/>
      <c r="I76" s="2"/>
      <c r="J76" s="1"/>
    </row>
    <row r="77" spans="1:10">
      <c r="A77" s="53" t="s">
        <v>116</v>
      </c>
      <c r="B77" s="22"/>
      <c r="C77" s="22"/>
      <c r="D77" s="22"/>
      <c r="E77" s="22"/>
      <c r="F77" s="22"/>
      <c r="G77" s="22"/>
      <c r="H77" s="23"/>
      <c r="I77" s="1"/>
      <c r="J77" s="1"/>
    </row>
    <row r="78" spans="1:10">
      <c r="A78" s="53" t="s">
        <v>117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53" t="s">
        <v>119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88" t="s">
        <v>197</v>
      </c>
      <c r="B81" s="89"/>
      <c r="C81" s="89"/>
      <c r="D81" s="89"/>
      <c r="E81" s="89"/>
      <c r="F81" s="89"/>
      <c r="G81" s="89"/>
      <c r="H81" s="1"/>
      <c r="I81" s="1"/>
    </row>
    <row r="82" spans="1:10">
      <c r="A82" s="27" t="s">
        <v>22</v>
      </c>
      <c r="B82" s="27"/>
      <c r="C82" s="27"/>
      <c r="D82" s="1"/>
      <c r="E82" s="1"/>
      <c r="F82" s="1"/>
      <c r="G82" s="1"/>
      <c r="H82" s="1"/>
      <c r="I82" s="1"/>
      <c r="J82" s="1"/>
    </row>
    <row r="83" spans="1:10" ht="15">
      <c r="A83" s="28" t="s">
        <v>55</v>
      </c>
      <c r="B83" s="27"/>
      <c r="C83" s="27"/>
      <c r="D83" s="1"/>
      <c r="E83" s="1"/>
      <c r="F83" s="1"/>
      <c r="G83" s="1"/>
      <c r="H83" s="1"/>
      <c r="I83" s="1"/>
      <c r="J83" s="1"/>
    </row>
    <row r="84" spans="1:10" ht="15">
      <c r="A84" s="28" t="s">
        <v>59</v>
      </c>
      <c r="B84" s="27"/>
      <c r="C84" s="1"/>
      <c r="D84" s="1"/>
      <c r="E84" s="1"/>
      <c r="F84" s="1"/>
      <c r="G84" s="1"/>
      <c r="H84" s="1"/>
      <c r="I84" s="1"/>
      <c r="J84" s="1"/>
    </row>
    <row r="85" spans="1:10"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 t="s">
        <v>16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</sheetData>
  <mergeCells count="11">
    <mergeCell ref="A6:H6"/>
    <mergeCell ref="A7:H7"/>
    <mergeCell ref="A5:H5"/>
    <mergeCell ref="C68:D68"/>
    <mergeCell ref="G30:I30"/>
    <mergeCell ref="A8:H8"/>
    <mergeCell ref="A1:I1"/>
    <mergeCell ref="A2:I2"/>
    <mergeCell ref="A4:I4"/>
    <mergeCell ref="A3:I3"/>
    <mergeCell ref="C67:D67"/>
  </mergeCells>
  <phoneticPr fontId="0" type="noConversion"/>
  <hyperlinks>
    <hyperlink ref="E10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K84"/>
  <sheetViews>
    <sheetView topLeftCell="A64" workbookViewId="0">
      <selection sqref="A1:I84"/>
    </sheetView>
  </sheetViews>
  <sheetFormatPr defaultRowHeight="12.75"/>
  <cols>
    <col min="1" max="1" width="24.42578125" customWidth="1"/>
    <col min="2" max="2" width="13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120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94" t="s">
        <v>216</v>
      </c>
      <c r="B6" s="94"/>
      <c r="C6" s="94"/>
      <c r="D6" s="94"/>
      <c r="E6" s="94"/>
      <c r="F6" s="94"/>
      <c r="G6" s="94"/>
      <c r="H6" s="94"/>
      <c r="I6" s="94"/>
    </row>
    <row r="7" spans="1:9" s="2" customFormat="1" ht="13.5" customHeight="1">
      <c r="A7" s="95" t="s">
        <v>217</v>
      </c>
      <c r="B7" s="95"/>
      <c r="C7" s="95"/>
      <c r="D7" s="95"/>
      <c r="E7" s="95"/>
      <c r="F7" s="95"/>
      <c r="G7" s="95"/>
      <c r="H7" s="95"/>
      <c r="I7" s="95"/>
    </row>
    <row r="8" spans="1:9" ht="15.75">
      <c r="A8" s="101" t="s">
        <v>231</v>
      </c>
      <c r="B8" s="101"/>
      <c r="C8" s="101"/>
      <c r="D8" s="101"/>
      <c r="E8" s="101"/>
      <c r="F8" s="101"/>
      <c r="G8" s="101"/>
      <c r="H8" s="101"/>
      <c r="I8" s="101"/>
    </row>
    <row r="9" spans="1:9" ht="15.75">
      <c r="A9" s="8" t="s">
        <v>3</v>
      </c>
      <c r="B9" s="8" t="s">
        <v>4</v>
      </c>
      <c r="C9" s="8" t="s">
        <v>5</v>
      </c>
      <c r="D9" s="8" t="s">
        <v>5</v>
      </c>
      <c r="E9" s="8" t="s">
        <v>6</v>
      </c>
      <c r="F9" s="9" t="s">
        <v>23</v>
      </c>
      <c r="H9" s="100"/>
      <c r="I9" s="100"/>
    </row>
    <row r="10" spans="1:9" ht="15.75">
      <c r="A10" s="14" t="s">
        <v>7</v>
      </c>
      <c r="B10" s="9"/>
      <c r="C10" s="8" t="s">
        <v>8</v>
      </c>
      <c r="D10" s="8" t="s">
        <v>9</v>
      </c>
      <c r="E10" s="48">
        <f>+DADRA!E10</f>
        <v>0.10299999999999999</v>
      </c>
      <c r="F10" s="8" t="s">
        <v>10</v>
      </c>
      <c r="G10" s="4"/>
      <c r="H10" s="30"/>
      <c r="I10" s="30"/>
    </row>
    <row r="11" spans="1:9" ht="14.25">
      <c r="A11" s="63" t="s">
        <v>148</v>
      </c>
      <c r="B11" s="17">
        <v>83850</v>
      </c>
      <c r="C11" s="16">
        <v>700</v>
      </c>
      <c r="D11" s="16">
        <v>3100</v>
      </c>
      <c r="E11" s="42">
        <f t="shared" ref="E11:E29" si="0">+(B11-C11-D11)*0.103</f>
        <v>8245.15</v>
      </c>
      <c r="F11" s="16">
        <f>(+B11+E11-C11-D11)</f>
        <v>88295.15</v>
      </c>
      <c r="G11" s="19"/>
      <c r="H11" s="49" t="s">
        <v>60</v>
      </c>
      <c r="I11" s="50"/>
    </row>
    <row r="12" spans="1:9" ht="14.25">
      <c r="A12" s="63" t="s">
        <v>48</v>
      </c>
      <c r="B12" s="17">
        <v>85350</v>
      </c>
      <c r="C12" s="16">
        <v>700</v>
      </c>
      <c r="D12" s="16">
        <v>3100</v>
      </c>
      <c r="E12" s="42">
        <f t="shared" si="0"/>
        <v>8399.65</v>
      </c>
      <c r="F12" s="16">
        <f t="shared" ref="F12:F29" si="1">(+B12+E12-C12-D12)</f>
        <v>89949.65</v>
      </c>
      <c r="G12" s="19"/>
      <c r="H12" s="29"/>
      <c r="I12" s="29"/>
    </row>
    <row r="13" spans="1:9" ht="14.25">
      <c r="A13" s="63" t="s">
        <v>106</v>
      </c>
      <c r="B13" s="17">
        <v>84350</v>
      </c>
      <c r="C13" s="16">
        <v>700</v>
      </c>
      <c r="D13" s="16">
        <v>3100</v>
      </c>
      <c r="E13" s="42">
        <f t="shared" si="0"/>
        <v>8296.65</v>
      </c>
      <c r="F13" s="16">
        <f t="shared" si="1"/>
        <v>88846.65</v>
      </c>
      <c r="G13" s="19"/>
      <c r="H13" s="29"/>
      <c r="I13" s="29"/>
    </row>
    <row r="14" spans="1:9" ht="14.25">
      <c r="A14" s="63" t="s">
        <v>168</v>
      </c>
      <c r="B14" s="17">
        <v>82800</v>
      </c>
      <c r="C14" s="16">
        <v>700</v>
      </c>
      <c r="D14" s="16">
        <v>2850</v>
      </c>
      <c r="E14" s="42">
        <f t="shared" si="0"/>
        <v>8162.75</v>
      </c>
      <c r="F14" s="16">
        <f t="shared" si="1"/>
        <v>87412.75</v>
      </c>
      <c r="G14" s="68" t="s">
        <v>25</v>
      </c>
      <c r="H14" s="32" t="s">
        <v>26</v>
      </c>
      <c r="I14" s="9" t="s">
        <v>114</v>
      </c>
    </row>
    <row r="15" spans="1:9" ht="14.25">
      <c r="A15" s="63" t="s">
        <v>110</v>
      </c>
      <c r="B15" s="17">
        <v>84300</v>
      </c>
      <c r="C15" s="16">
        <v>700</v>
      </c>
      <c r="D15" s="16">
        <v>2850</v>
      </c>
      <c r="E15" s="42">
        <f t="shared" si="0"/>
        <v>8317.25</v>
      </c>
      <c r="F15" s="16">
        <f>(+B15+E15-C15-D15)</f>
        <v>89067.25</v>
      </c>
      <c r="G15" s="33" t="s">
        <v>27</v>
      </c>
      <c r="H15" s="32" t="s">
        <v>28</v>
      </c>
      <c r="I15" s="62">
        <v>2.5749999999999999E-2</v>
      </c>
    </row>
    <row r="16" spans="1:9" ht="14.25">
      <c r="A16" s="63" t="s">
        <v>109</v>
      </c>
      <c r="B16" s="17">
        <v>83300</v>
      </c>
      <c r="C16" s="16">
        <v>700</v>
      </c>
      <c r="D16" s="16">
        <v>2850</v>
      </c>
      <c r="E16" s="42">
        <f t="shared" si="0"/>
        <v>8214.25</v>
      </c>
      <c r="F16" s="16">
        <f t="shared" si="1"/>
        <v>87964.25</v>
      </c>
      <c r="G16" s="33"/>
      <c r="H16" s="33"/>
      <c r="I16" s="32"/>
    </row>
    <row r="17" spans="1:11" ht="14.25">
      <c r="A17" s="63" t="s">
        <v>47</v>
      </c>
      <c r="B17" s="16">
        <v>85500</v>
      </c>
      <c r="C17" s="16">
        <v>700</v>
      </c>
      <c r="D17" s="16">
        <v>2450</v>
      </c>
      <c r="E17" s="42">
        <f t="shared" si="0"/>
        <v>8482.0499999999993</v>
      </c>
      <c r="F17" s="16">
        <f t="shared" si="1"/>
        <v>90832.05</v>
      </c>
      <c r="G17" s="33"/>
      <c r="H17" s="33"/>
      <c r="I17" s="32"/>
    </row>
    <row r="18" spans="1:11" ht="14.25">
      <c r="A18" s="63" t="s">
        <v>35</v>
      </c>
      <c r="B18" s="16">
        <v>84250</v>
      </c>
      <c r="C18" s="16">
        <v>700</v>
      </c>
      <c r="D18" s="16">
        <v>3200</v>
      </c>
      <c r="E18" s="42">
        <f t="shared" si="0"/>
        <v>8276.0499999999993</v>
      </c>
      <c r="F18" s="16">
        <f t="shared" si="1"/>
        <v>88626.05</v>
      </c>
      <c r="G18" s="33" t="s">
        <v>64</v>
      </c>
      <c r="H18" s="32">
        <v>2477</v>
      </c>
      <c r="I18" s="16">
        <f t="shared" ref="I18:I25" si="2">+H18*0.02575</f>
        <v>63.782749999999993</v>
      </c>
    </row>
    <row r="19" spans="1:11" ht="14.25">
      <c r="A19" s="63" t="s">
        <v>196</v>
      </c>
      <c r="B19" s="16">
        <v>87650</v>
      </c>
      <c r="C19" s="16">
        <v>700</v>
      </c>
      <c r="D19" s="16">
        <v>2600</v>
      </c>
      <c r="E19" s="42">
        <f t="shared" si="0"/>
        <v>8688.0499999999993</v>
      </c>
      <c r="F19" s="16">
        <f t="shared" si="1"/>
        <v>93038.05</v>
      </c>
      <c r="G19" s="33" t="s">
        <v>65</v>
      </c>
      <c r="H19" s="32">
        <v>2496</v>
      </c>
      <c r="I19" s="16">
        <f t="shared" si="2"/>
        <v>64.271999999999991</v>
      </c>
    </row>
    <row r="20" spans="1:11" ht="14.25">
      <c r="A20" s="63" t="s">
        <v>169</v>
      </c>
      <c r="B20" s="16">
        <v>84350</v>
      </c>
      <c r="C20" s="16">
        <v>700</v>
      </c>
      <c r="D20" s="16">
        <v>2600</v>
      </c>
      <c r="E20" s="42">
        <f t="shared" si="0"/>
        <v>8348.15</v>
      </c>
      <c r="F20" s="16">
        <f t="shared" si="1"/>
        <v>89398.15</v>
      </c>
      <c r="G20" s="33" t="s">
        <v>69</v>
      </c>
      <c r="H20" s="32">
        <v>2508</v>
      </c>
      <c r="I20" s="16">
        <f t="shared" si="2"/>
        <v>64.581000000000003</v>
      </c>
    </row>
    <row r="21" spans="1:11" ht="14.25">
      <c r="A21" s="63" t="s">
        <v>185</v>
      </c>
      <c r="B21" s="16">
        <v>84150</v>
      </c>
      <c r="C21" s="16">
        <v>700</v>
      </c>
      <c r="D21" s="16">
        <v>3650</v>
      </c>
      <c r="E21" s="42">
        <f t="shared" si="0"/>
        <v>8219.4</v>
      </c>
      <c r="F21" s="16">
        <f t="shared" si="1"/>
        <v>88019.4</v>
      </c>
      <c r="G21" s="33" t="s">
        <v>66</v>
      </c>
      <c r="H21" s="35">
        <v>2581</v>
      </c>
      <c r="I21" s="16">
        <f t="shared" si="2"/>
        <v>66.46074999999999</v>
      </c>
    </row>
    <row r="22" spans="1:11" ht="14.25">
      <c r="A22" s="63" t="s">
        <v>186</v>
      </c>
      <c r="B22" s="16">
        <v>86550</v>
      </c>
      <c r="C22" s="16">
        <v>700</v>
      </c>
      <c r="D22" s="16">
        <v>2950</v>
      </c>
      <c r="E22" s="42">
        <f>+(B22-C22-D22)*0.103</f>
        <v>8538.6999999999989</v>
      </c>
      <c r="F22" s="16">
        <f>(+B22+E22-C22-D22)</f>
        <v>91438.7</v>
      </c>
      <c r="G22" s="33"/>
      <c r="H22" s="35"/>
      <c r="I22" s="16"/>
    </row>
    <row r="23" spans="1:11" ht="14.25">
      <c r="A23" s="63" t="s">
        <v>147</v>
      </c>
      <c r="B23" s="17">
        <v>82700</v>
      </c>
      <c r="C23" s="16">
        <v>700</v>
      </c>
      <c r="D23" s="16">
        <v>2800</v>
      </c>
      <c r="E23" s="42">
        <f t="shared" si="0"/>
        <v>8157.5999999999995</v>
      </c>
      <c r="F23" s="16">
        <f t="shared" si="1"/>
        <v>87357.6</v>
      </c>
      <c r="G23" s="33" t="s">
        <v>80</v>
      </c>
      <c r="H23" s="32">
        <v>2477</v>
      </c>
      <c r="I23" s="16">
        <f t="shared" si="2"/>
        <v>63.782749999999993</v>
      </c>
    </row>
    <row r="24" spans="1:11" ht="14.25">
      <c r="A24" s="63" t="s">
        <v>108</v>
      </c>
      <c r="B24" s="16">
        <v>85250</v>
      </c>
      <c r="C24" s="16">
        <v>700</v>
      </c>
      <c r="D24" s="16">
        <v>2900</v>
      </c>
      <c r="E24" s="42">
        <f t="shared" si="0"/>
        <v>8409.9499999999989</v>
      </c>
      <c r="F24" s="16">
        <f t="shared" si="1"/>
        <v>90059.95</v>
      </c>
      <c r="G24" s="33" t="s">
        <v>92</v>
      </c>
      <c r="H24" s="32">
        <v>2423</v>
      </c>
      <c r="I24" s="16">
        <f t="shared" si="2"/>
        <v>62.392249999999997</v>
      </c>
    </row>
    <row r="25" spans="1:11" ht="14.25">
      <c r="A25" s="63" t="s">
        <v>187</v>
      </c>
      <c r="B25" s="16">
        <v>87500</v>
      </c>
      <c r="C25" s="16">
        <v>700</v>
      </c>
      <c r="D25" s="16">
        <v>3150</v>
      </c>
      <c r="E25" s="42">
        <f t="shared" si="0"/>
        <v>8615.9499999999989</v>
      </c>
      <c r="F25" s="16">
        <f t="shared" si="1"/>
        <v>92265.95</v>
      </c>
      <c r="G25" s="33" t="s">
        <v>93</v>
      </c>
      <c r="H25" s="32">
        <v>2482</v>
      </c>
      <c r="I25" s="16">
        <f t="shared" si="2"/>
        <v>63.911499999999997</v>
      </c>
    </row>
    <row r="26" spans="1:11" ht="14.25">
      <c r="A26" s="63" t="s">
        <v>188</v>
      </c>
      <c r="B26" s="16">
        <v>85050</v>
      </c>
      <c r="C26" s="16">
        <v>700</v>
      </c>
      <c r="D26" s="16">
        <v>2950</v>
      </c>
      <c r="E26" s="42">
        <f t="shared" si="0"/>
        <v>8384.1999999999989</v>
      </c>
      <c r="F26" s="16">
        <f>(+B26+E26-C26-D26)</f>
        <v>89784.2</v>
      </c>
      <c r="G26" s="33"/>
      <c r="H26" s="68"/>
      <c r="I26" s="16"/>
    </row>
    <row r="27" spans="1:11" ht="13.5" customHeight="1">
      <c r="A27" s="63" t="s">
        <v>11</v>
      </c>
      <c r="B27" s="16">
        <v>77200</v>
      </c>
      <c r="C27" s="16">
        <v>0</v>
      </c>
      <c r="D27" s="16">
        <v>0</v>
      </c>
      <c r="E27" s="42">
        <f t="shared" si="0"/>
        <v>7951.5999999999995</v>
      </c>
      <c r="F27" s="16">
        <f t="shared" si="1"/>
        <v>85151.6</v>
      </c>
      <c r="G27" s="33"/>
      <c r="H27" s="33"/>
      <c r="I27" s="32"/>
    </row>
    <row r="28" spans="1:11" ht="14.25">
      <c r="A28" s="63" t="s">
        <v>12</v>
      </c>
      <c r="B28" s="16">
        <v>73200</v>
      </c>
      <c r="C28" s="16">
        <v>0</v>
      </c>
      <c r="D28" s="16">
        <v>0</v>
      </c>
      <c r="E28" s="42">
        <f t="shared" si="0"/>
        <v>7539.5999999999995</v>
      </c>
      <c r="F28" s="16">
        <f t="shared" si="1"/>
        <v>80739.600000000006</v>
      </c>
      <c r="G28" s="33"/>
      <c r="H28" s="33"/>
      <c r="I28" s="36"/>
      <c r="K28" t="s">
        <v>206</v>
      </c>
    </row>
    <row r="29" spans="1:11" ht="14.25">
      <c r="A29" s="63" t="s">
        <v>82</v>
      </c>
      <c r="B29" s="16">
        <v>71200</v>
      </c>
      <c r="C29" s="16">
        <v>0</v>
      </c>
      <c r="D29" s="16">
        <v>0</v>
      </c>
      <c r="E29" s="42">
        <f t="shared" si="0"/>
        <v>7333.5999999999995</v>
      </c>
      <c r="F29" s="16">
        <f t="shared" si="1"/>
        <v>78533.600000000006</v>
      </c>
      <c r="G29" s="33"/>
      <c r="H29" s="33"/>
      <c r="I29" s="36"/>
    </row>
    <row r="30" spans="1:11" ht="15">
      <c r="A30" s="38" t="s">
        <v>13</v>
      </c>
      <c r="B30" s="16"/>
      <c r="C30" s="16"/>
      <c r="D30" s="9"/>
      <c r="E30" s="9"/>
      <c r="F30" s="9"/>
      <c r="G30" s="33"/>
      <c r="H30" s="33"/>
      <c r="I30" s="32"/>
    </row>
    <row r="31" spans="1:11" ht="18" customHeight="1">
      <c r="A31" s="15" t="s">
        <v>34</v>
      </c>
      <c r="B31" s="16">
        <v>87500</v>
      </c>
      <c r="C31" s="16">
        <v>700</v>
      </c>
      <c r="D31" s="16">
        <v>3000</v>
      </c>
      <c r="E31" s="42">
        <f t="shared" ref="E31:E41" si="3">+(B31-C31-D31)*0.103</f>
        <v>8631.4</v>
      </c>
      <c r="F31" s="16">
        <f t="shared" ref="F31:F41" si="4">(+B31+E31-C31-D31)</f>
        <v>92431.4</v>
      </c>
      <c r="G31" s="37" t="s">
        <v>40</v>
      </c>
      <c r="H31" s="1"/>
    </row>
    <row r="32" spans="1:11" ht="14.25">
      <c r="A32" s="15" t="s">
        <v>52</v>
      </c>
      <c r="B32" s="16">
        <v>87300</v>
      </c>
      <c r="C32" s="16">
        <v>700</v>
      </c>
      <c r="D32" s="16">
        <v>3700</v>
      </c>
      <c r="E32" s="42">
        <f t="shared" si="3"/>
        <v>8538.6999999999989</v>
      </c>
      <c r="F32" s="16">
        <f t="shared" si="4"/>
        <v>91438.7</v>
      </c>
      <c r="G32" s="19"/>
      <c r="H32" s="1"/>
      <c r="I32" s="1"/>
    </row>
    <row r="33" spans="1:9" ht="14.25">
      <c r="A33" s="15" t="s">
        <v>51</v>
      </c>
      <c r="B33" s="16">
        <v>85950</v>
      </c>
      <c r="C33" s="16">
        <v>700</v>
      </c>
      <c r="D33" s="16">
        <v>2800</v>
      </c>
      <c r="E33" s="42">
        <f t="shared" si="3"/>
        <v>8492.35</v>
      </c>
      <c r="F33" s="16">
        <f t="shared" si="4"/>
        <v>90942.35</v>
      </c>
      <c r="G33" s="19"/>
      <c r="H33" s="1"/>
      <c r="I33" s="7"/>
    </row>
    <row r="34" spans="1:9" ht="14.25">
      <c r="A34" s="15" t="s">
        <v>222</v>
      </c>
      <c r="B34" s="16">
        <v>88050</v>
      </c>
      <c r="C34" s="16">
        <v>700</v>
      </c>
      <c r="D34" s="16">
        <v>2150</v>
      </c>
      <c r="E34" s="42">
        <f t="shared" si="3"/>
        <v>8775.6</v>
      </c>
      <c r="F34" s="16">
        <f t="shared" si="4"/>
        <v>93975.6</v>
      </c>
      <c r="G34" s="19"/>
      <c r="H34" s="1"/>
      <c r="I34" s="1"/>
    </row>
    <row r="35" spans="1:9" ht="14.25">
      <c r="A35" s="15" t="s">
        <v>37</v>
      </c>
      <c r="B35" s="16">
        <v>90850</v>
      </c>
      <c r="C35" s="16">
        <v>700</v>
      </c>
      <c r="D35" s="16">
        <v>3750</v>
      </c>
      <c r="E35" s="42">
        <f t="shared" si="3"/>
        <v>8899.1999999999989</v>
      </c>
      <c r="F35" s="16">
        <f t="shared" si="4"/>
        <v>95299.199999999997</v>
      </c>
      <c r="G35" s="19"/>
      <c r="H35" s="1"/>
      <c r="I35" s="1"/>
    </row>
    <row r="36" spans="1:9" ht="14.25">
      <c r="A36" s="15" t="s">
        <v>111</v>
      </c>
      <c r="B36" s="16">
        <v>89750</v>
      </c>
      <c r="C36" s="16">
        <v>700</v>
      </c>
      <c r="D36" s="16">
        <v>2450</v>
      </c>
      <c r="E36" s="42">
        <f t="shared" si="3"/>
        <v>8919.7999999999993</v>
      </c>
      <c r="F36" s="16">
        <f t="shared" si="4"/>
        <v>95519.8</v>
      </c>
      <c r="G36" s="19"/>
      <c r="H36" s="1"/>
      <c r="I36" s="1"/>
    </row>
    <row r="37" spans="1:9" ht="14.25">
      <c r="A37" s="15" t="s">
        <v>53</v>
      </c>
      <c r="B37" s="16">
        <v>85350</v>
      </c>
      <c r="C37" s="16">
        <v>700</v>
      </c>
      <c r="D37" s="16">
        <v>3150</v>
      </c>
      <c r="E37" s="42">
        <f t="shared" si="3"/>
        <v>8394.5</v>
      </c>
      <c r="F37" s="16">
        <f t="shared" si="4"/>
        <v>89894.5</v>
      </c>
      <c r="G37" s="19"/>
      <c r="H37" s="1"/>
      <c r="I37" s="1"/>
    </row>
    <row r="38" spans="1:9" ht="14.25">
      <c r="A38" s="15" t="s">
        <v>226</v>
      </c>
      <c r="B38" s="16">
        <v>87850</v>
      </c>
      <c r="C38" s="16">
        <v>700</v>
      </c>
      <c r="D38" s="16">
        <v>2400</v>
      </c>
      <c r="E38" s="42">
        <f>+(B38-C38-D38)*0.103</f>
        <v>8729.25</v>
      </c>
      <c r="F38" s="16">
        <f>(+B38+E38-C38-D38)</f>
        <v>93479.25</v>
      </c>
      <c r="G38" s="19"/>
      <c r="H38" s="1"/>
      <c r="I38" s="1"/>
    </row>
    <row r="39" spans="1:9" ht="14.25">
      <c r="A39" s="15" t="s">
        <v>38</v>
      </c>
      <c r="B39" s="16">
        <v>80950</v>
      </c>
      <c r="C39" s="16">
        <v>0</v>
      </c>
      <c r="D39" s="16"/>
      <c r="E39" s="42">
        <f t="shared" si="3"/>
        <v>8337.85</v>
      </c>
      <c r="F39" s="16">
        <f t="shared" si="4"/>
        <v>89287.85</v>
      </c>
      <c r="G39" s="19"/>
      <c r="H39" s="1"/>
      <c r="I39" s="1"/>
    </row>
    <row r="40" spans="1:9" ht="14.25">
      <c r="A40" s="15" t="s">
        <v>50</v>
      </c>
      <c r="B40" s="16">
        <v>76950</v>
      </c>
      <c r="C40" s="16">
        <v>0</v>
      </c>
      <c r="D40" s="16">
        <v>0</v>
      </c>
      <c r="E40" s="42">
        <f t="shared" si="3"/>
        <v>7925.8499999999995</v>
      </c>
      <c r="F40" s="16">
        <f t="shared" si="4"/>
        <v>84875.85</v>
      </c>
      <c r="G40" s="19"/>
      <c r="H40" s="1"/>
      <c r="I40" s="1"/>
    </row>
    <row r="41" spans="1:9" ht="14.25">
      <c r="A41" s="15" t="s">
        <v>81</v>
      </c>
      <c r="B41" s="16">
        <v>74950</v>
      </c>
      <c r="C41" s="16">
        <v>0</v>
      </c>
      <c r="D41" s="16">
        <v>0</v>
      </c>
      <c r="E41" s="42">
        <f t="shared" si="3"/>
        <v>7719.8499999999995</v>
      </c>
      <c r="F41" s="16">
        <f t="shared" si="4"/>
        <v>82669.850000000006</v>
      </c>
      <c r="G41" s="19"/>
      <c r="H41" s="1"/>
      <c r="I41" s="1"/>
    </row>
    <row r="42" spans="1:9" ht="15">
      <c r="A42" s="38" t="s">
        <v>14</v>
      </c>
      <c r="B42" s="16"/>
      <c r="C42" s="16"/>
      <c r="D42" s="16">
        <v>0</v>
      </c>
      <c r="E42" s="16">
        <f>(B42-C42-D42)*16%</f>
        <v>0</v>
      </c>
      <c r="F42" s="16">
        <f>(B42-C42-D42)*16%+(B42-C42-D42)</f>
        <v>0</v>
      </c>
      <c r="G42" s="19"/>
      <c r="H42" s="1"/>
      <c r="I42" s="1"/>
    </row>
    <row r="43" spans="1:9" ht="14.25">
      <c r="A43" s="63" t="s">
        <v>208</v>
      </c>
      <c r="B43" s="16">
        <v>93800</v>
      </c>
      <c r="C43" s="16">
        <v>700</v>
      </c>
      <c r="D43" s="16">
        <v>2800</v>
      </c>
      <c r="E43" s="42">
        <f t="shared" ref="E43:E50" si="5">+(B43-C43-D43)*0.103</f>
        <v>9300.9</v>
      </c>
      <c r="F43" s="16">
        <f t="shared" ref="F43:F50" si="6">(+B43+E43-C43-D43)</f>
        <v>99600.9</v>
      </c>
      <c r="G43" s="19"/>
      <c r="H43" s="1"/>
      <c r="I43" s="1"/>
    </row>
    <row r="44" spans="1:9" ht="14.25">
      <c r="A44" s="63" t="s">
        <v>209</v>
      </c>
      <c r="B44" s="16">
        <v>92500</v>
      </c>
      <c r="C44" s="16">
        <v>700</v>
      </c>
      <c r="D44" s="16">
        <v>2600</v>
      </c>
      <c r="E44" s="42">
        <f>+(B44-C44-D44)*0.103</f>
        <v>9187.6</v>
      </c>
      <c r="F44" s="16">
        <f>(+B44+E44-C44-D44)</f>
        <v>98387.6</v>
      </c>
      <c r="G44" s="19"/>
      <c r="H44" s="1"/>
      <c r="I44" s="1"/>
    </row>
    <row r="45" spans="1:9" ht="14.25">
      <c r="A45" s="15" t="s">
        <v>87</v>
      </c>
      <c r="B45" s="16">
        <v>93200</v>
      </c>
      <c r="C45" s="16">
        <v>700</v>
      </c>
      <c r="D45" s="16">
        <v>2750</v>
      </c>
      <c r="E45" s="42">
        <f t="shared" si="5"/>
        <v>9244.25</v>
      </c>
      <c r="F45" s="16">
        <f t="shared" si="6"/>
        <v>98994.25</v>
      </c>
      <c r="G45" s="19"/>
      <c r="H45" s="1"/>
      <c r="I45" s="1"/>
    </row>
    <row r="46" spans="1:9" ht="14.25">
      <c r="A46" s="15" t="s">
        <v>151</v>
      </c>
      <c r="B46" s="16">
        <v>91300</v>
      </c>
      <c r="C46" s="16">
        <v>700</v>
      </c>
      <c r="D46" s="16">
        <v>2800</v>
      </c>
      <c r="E46" s="42">
        <f t="shared" si="5"/>
        <v>9043.4</v>
      </c>
      <c r="F46" s="16">
        <f t="shared" si="6"/>
        <v>96843.4</v>
      </c>
      <c r="G46" s="19"/>
      <c r="H46" s="1"/>
      <c r="I46" s="1"/>
    </row>
    <row r="47" spans="1:9" ht="14.25">
      <c r="A47" s="15" t="s">
        <v>149</v>
      </c>
      <c r="B47" s="16">
        <v>91250</v>
      </c>
      <c r="C47" s="16">
        <v>700</v>
      </c>
      <c r="D47" s="16">
        <v>2900</v>
      </c>
      <c r="E47" s="42">
        <f t="shared" si="5"/>
        <v>9027.9499999999989</v>
      </c>
      <c r="F47" s="16">
        <f t="shared" si="6"/>
        <v>96677.95</v>
      </c>
      <c r="G47" s="19"/>
      <c r="H47" s="1"/>
      <c r="I47" s="1"/>
    </row>
    <row r="48" spans="1:9" ht="14.25">
      <c r="A48" s="15" t="s">
        <v>150</v>
      </c>
      <c r="B48" s="16">
        <v>90750</v>
      </c>
      <c r="C48" s="16">
        <v>700</v>
      </c>
      <c r="D48" s="16">
        <v>2900</v>
      </c>
      <c r="E48" s="42">
        <f t="shared" si="5"/>
        <v>8976.4499999999989</v>
      </c>
      <c r="F48" s="16">
        <f t="shared" si="6"/>
        <v>96126.45</v>
      </c>
      <c r="G48" s="19"/>
      <c r="H48" s="1"/>
      <c r="I48" s="1"/>
    </row>
    <row r="49" spans="1:9" ht="14.25">
      <c r="A49" s="15" t="s">
        <v>88</v>
      </c>
      <c r="B49" s="16">
        <v>88500</v>
      </c>
      <c r="C49" s="16">
        <v>700</v>
      </c>
      <c r="D49" s="16">
        <v>2450</v>
      </c>
      <c r="E49" s="42">
        <f t="shared" si="5"/>
        <v>8791.0499999999993</v>
      </c>
      <c r="F49" s="16">
        <f t="shared" si="6"/>
        <v>94141.05</v>
      </c>
      <c r="G49" s="19"/>
      <c r="H49" s="1"/>
      <c r="I49" s="1"/>
    </row>
    <row r="50" spans="1:9" ht="14.25">
      <c r="A50" s="15" t="s">
        <v>54</v>
      </c>
      <c r="B50" s="16">
        <v>93600</v>
      </c>
      <c r="C50" s="16">
        <v>700</v>
      </c>
      <c r="D50" s="16">
        <v>0</v>
      </c>
      <c r="E50" s="42">
        <f t="shared" si="5"/>
        <v>9568.6999999999989</v>
      </c>
      <c r="F50" s="16">
        <f t="shared" si="6"/>
        <v>102468.7</v>
      </c>
      <c r="G50" s="19"/>
      <c r="H50" s="1"/>
      <c r="I50" s="1"/>
    </row>
    <row r="51" spans="1:9" ht="14.25">
      <c r="A51" s="76" t="s">
        <v>199</v>
      </c>
      <c r="B51" s="16">
        <v>92800</v>
      </c>
      <c r="C51" s="16">
        <v>700</v>
      </c>
      <c r="D51" s="16">
        <v>2800</v>
      </c>
      <c r="E51" s="42">
        <f>+(B51-C51-D51)*0.103</f>
        <v>9197.9</v>
      </c>
      <c r="F51" s="16">
        <f>(+B51+E51-C51-D51)</f>
        <v>98497.9</v>
      </c>
      <c r="G51" s="19"/>
      <c r="H51" s="1"/>
      <c r="I51" s="1"/>
    </row>
    <row r="52" spans="1:9" ht="15">
      <c r="A52" s="38" t="s">
        <v>15</v>
      </c>
      <c r="B52" s="16"/>
      <c r="C52" s="16"/>
      <c r="D52" s="16"/>
      <c r="E52" s="16"/>
      <c r="F52" s="16"/>
      <c r="G52" s="19"/>
      <c r="H52" s="1"/>
      <c r="I52" s="1"/>
    </row>
    <row r="53" spans="1:9" ht="14.25">
      <c r="A53" s="15" t="s">
        <v>161</v>
      </c>
      <c r="B53" s="16">
        <v>84950</v>
      </c>
      <c r="C53" s="16">
        <v>700</v>
      </c>
      <c r="D53" s="16">
        <v>3050</v>
      </c>
      <c r="E53" s="42">
        <f t="shared" ref="E53:E63" si="7">+(B53-C53-D53)*0.103</f>
        <v>8363.6</v>
      </c>
      <c r="F53" s="16">
        <f t="shared" ref="F53:F63" si="8">(+B53+E53-C53-D53)</f>
        <v>89563.6</v>
      </c>
      <c r="G53" s="19"/>
      <c r="H53" s="1"/>
      <c r="I53" s="1"/>
    </row>
    <row r="54" spans="1:9" ht="14.25">
      <c r="A54" s="15" t="s">
        <v>162</v>
      </c>
      <c r="B54" s="16">
        <v>85250</v>
      </c>
      <c r="C54" s="16">
        <v>700</v>
      </c>
      <c r="D54" s="16">
        <v>3050</v>
      </c>
      <c r="E54" s="42">
        <f t="shared" si="7"/>
        <v>8394.5</v>
      </c>
      <c r="F54" s="16">
        <f>(+B54+E54-C54-D54)</f>
        <v>89894.5</v>
      </c>
      <c r="G54" s="19"/>
      <c r="H54" s="1"/>
      <c r="I54" s="1"/>
    </row>
    <row r="55" spans="1:9" ht="14.25">
      <c r="A55" s="15" t="s">
        <v>166</v>
      </c>
      <c r="B55" s="16">
        <v>85700</v>
      </c>
      <c r="C55" s="16">
        <v>700</v>
      </c>
      <c r="D55" s="16">
        <v>3050</v>
      </c>
      <c r="E55" s="42">
        <f t="shared" si="7"/>
        <v>8440.85</v>
      </c>
      <c r="F55" s="16">
        <f>(+B55+E55-C55-D55)</f>
        <v>90390.85</v>
      </c>
      <c r="G55" s="19"/>
      <c r="H55" s="1"/>
      <c r="I55" s="1"/>
    </row>
    <row r="56" spans="1:9" ht="14.25">
      <c r="A56" s="15" t="s">
        <v>159</v>
      </c>
      <c r="B56" s="16">
        <v>84700</v>
      </c>
      <c r="C56" s="16">
        <v>700</v>
      </c>
      <c r="D56" s="16">
        <v>3050</v>
      </c>
      <c r="E56" s="42">
        <f t="shared" si="7"/>
        <v>8337.85</v>
      </c>
      <c r="F56" s="16">
        <f t="shared" si="8"/>
        <v>89287.85</v>
      </c>
      <c r="G56" s="19"/>
      <c r="H56" s="1"/>
      <c r="I56" s="1"/>
    </row>
    <row r="57" spans="1:9" ht="14.25">
      <c r="A57" s="15" t="s">
        <v>129</v>
      </c>
      <c r="B57" s="16">
        <v>84700</v>
      </c>
      <c r="C57" s="16">
        <v>700</v>
      </c>
      <c r="D57" s="16">
        <v>3050</v>
      </c>
      <c r="E57" s="42">
        <f t="shared" si="7"/>
        <v>8337.85</v>
      </c>
      <c r="F57" s="16">
        <f>(+B57+E57-C57-D57)</f>
        <v>89287.85</v>
      </c>
      <c r="G57" s="19"/>
      <c r="H57" s="1"/>
      <c r="I57" s="1"/>
    </row>
    <row r="58" spans="1:9" ht="14.25">
      <c r="A58" s="15" t="s">
        <v>49</v>
      </c>
      <c r="B58" s="16">
        <v>85550</v>
      </c>
      <c r="C58" s="16">
        <v>700</v>
      </c>
      <c r="D58" s="16">
        <v>2300</v>
      </c>
      <c r="E58" s="42">
        <f t="shared" si="7"/>
        <v>8502.65</v>
      </c>
      <c r="F58" s="16">
        <f t="shared" si="8"/>
        <v>91052.65</v>
      </c>
      <c r="G58" s="19"/>
      <c r="H58" s="1"/>
      <c r="I58" s="1"/>
    </row>
    <row r="59" spans="1:9" ht="14.25">
      <c r="A59" s="15" t="s">
        <v>62</v>
      </c>
      <c r="B59" s="16">
        <v>87050</v>
      </c>
      <c r="C59" s="16">
        <v>700</v>
      </c>
      <c r="D59" s="16">
        <v>2300</v>
      </c>
      <c r="E59" s="42">
        <f t="shared" si="7"/>
        <v>8657.15</v>
      </c>
      <c r="F59" s="16">
        <f t="shared" si="8"/>
        <v>92707.15</v>
      </c>
      <c r="G59" s="19"/>
      <c r="H59" s="1"/>
      <c r="I59" s="1"/>
    </row>
    <row r="60" spans="1:9" ht="14.25">
      <c r="A60" s="15" t="s">
        <v>107</v>
      </c>
      <c r="B60" s="16">
        <v>86250</v>
      </c>
      <c r="C60" s="16">
        <v>700</v>
      </c>
      <c r="D60" s="16">
        <v>2300</v>
      </c>
      <c r="E60" s="42">
        <f t="shared" si="7"/>
        <v>8574.75</v>
      </c>
      <c r="F60" s="16">
        <f t="shared" si="8"/>
        <v>91824.75</v>
      </c>
      <c r="G60" s="19"/>
      <c r="H60" s="1"/>
      <c r="I60" s="1"/>
    </row>
    <row r="61" spans="1:9" ht="14.25">
      <c r="A61" s="15" t="s">
        <v>11</v>
      </c>
      <c r="B61" s="16">
        <v>79500</v>
      </c>
      <c r="C61" s="16">
        <v>0</v>
      </c>
      <c r="D61" s="16">
        <v>0</v>
      </c>
      <c r="E61" s="42">
        <f t="shared" si="7"/>
        <v>8188.5</v>
      </c>
      <c r="F61" s="16">
        <f t="shared" si="8"/>
        <v>87688.5</v>
      </c>
      <c r="G61" s="19"/>
      <c r="H61" s="1"/>
      <c r="I61" s="1"/>
    </row>
    <row r="62" spans="1:9" ht="14.25">
      <c r="A62" s="15" t="s">
        <v>12</v>
      </c>
      <c r="B62" s="16">
        <v>76000</v>
      </c>
      <c r="C62" s="16">
        <v>0</v>
      </c>
      <c r="D62" s="16">
        <v>0</v>
      </c>
      <c r="E62" s="42">
        <f t="shared" si="7"/>
        <v>7828</v>
      </c>
      <c r="F62" s="16">
        <f t="shared" si="8"/>
        <v>83828</v>
      </c>
      <c r="G62" s="19"/>
      <c r="H62" s="1"/>
      <c r="I62" s="1"/>
    </row>
    <row r="63" spans="1:9" ht="14.25">
      <c r="A63" s="15" t="s">
        <v>83</v>
      </c>
      <c r="B63" s="16">
        <v>72000</v>
      </c>
      <c r="C63" s="16">
        <v>0</v>
      </c>
      <c r="D63" s="16">
        <v>0</v>
      </c>
      <c r="E63" s="42">
        <f t="shared" si="7"/>
        <v>7416</v>
      </c>
      <c r="F63" s="16">
        <f t="shared" si="8"/>
        <v>79416</v>
      </c>
      <c r="G63" s="19"/>
      <c r="H63" s="1"/>
      <c r="I63" s="1"/>
    </row>
    <row r="64" spans="1:9" ht="15">
      <c r="A64" s="38" t="s">
        <v>36</v>
      </c>
      <c r="B64" s="16"/>
      <c r="C64" s="16"/>
      <c r="D64" s="39"/>
      <c r="E64" s="40"/>
      <c r="F64" s="40"/>
      <c r="G64" s="19"/>
      <c r="H64" s="19"/>
      <c r="I64" s="19"/>
    </row>
    <row r="65" spans="1:10" ht="14.25">
      <c r="A65" s="15" t="s">
        <v>141</v>
      </c>
      <c r="B65" s="16" t="s">
        <v>133</v>
      </c>
      <c r="C65" s="21" t="s">
        <v>134</v>
      </c>
      <c r="D65" s="16" t="s">
        <v>135</v>
      </c>
      <c r="E65" s="16" t="s">
        <v>136</v>
      </c>
      <c r="F65" s="16" t="s">
        <v>137</v>
      </c>
      <c r="G65" s="16" t="s">
        <v>138</v>
      </c>
      <c r="H65" s="16" t="s">
        <v>139</v>
      </c>
      <c r="I65" s="1"/>
    </row>
    <row r="66" spans="1:10" ht="14.25">
      <c r="A66" s="15" t="s">
        <v>140</v>
      </c>
      <c r="B66" s="21" t="s">
        <v>29</v>
      </c>
      <c r="C66" s="21" t="s">
        <v>17</v>
      </c>
      <c r="D66" s="21" t="s">
        <v>18</v>
      </c>
      <c r="E66" s="21" t="s">
        <v>19</v>
      </c>
      <c r="F66" s="21" t="s">
        <v>20</v>
      </c>
      <c r="G66" s="21" t="s">
        <v>132</v>
      </c>
      <c r="H66" s="21" t="s">
        <v>21</v>
      </c>
      <c r="I66" s="1"/>
    </row>
    <row r="67" spans="1:10" ht="14.25">
      <c r="A67" s="15" t="s">
        <v>142</v>
      </c>
      <c r="B67" s="21" t="s">
        <v>143</v>
      </c>
      <c r="C67" s="98" t="s">
        <v>144</v>
      </c>
      <c r="D67" s="99"/>
      <c r="E67" s="90" t="s">
        <v>145</v>
      </c>
      <c r="F67" s="78" t="s">
        <v>223</v>
      </c>
      <c r="G67" s="78" t="s">
        <v>146</v>
      </c>
      <c r="H67" s="78" t="s">
        <v>224</v>
      </c>
      <c r="I67" s="1"/>
    </row>
    <row r="68" spans="1:10" ht="14.25">
      <c r="A68" s="15" t="s">
        <v>61</v>
      </c>
      <c r="B68" s="21" t="s">
        <v>29</v>
      </c>
      <c r="C68" s="98" t="s">
        <v>131</v>
      </c>
      <c r="D68" s="99"/>
      <c r="E68" s="90" t="s">
        <v>19</v>
      </c>
      <c r="F68" s="78" t="s">
        <v>202</v>
      </c>
      <c r="G68" s="78" t="s">
        <v>132</v>
      </c>
      <c r="H68" s="78" t="s">
        <v>225</v>
      </c>
      <c r="I68" s="1"/>
    </row>
    <row r="69" spans="1:10">
      <c r="A69" s="60" t="s">
        <v>204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 ht="16.5" customHeight="1">
      <c r="A70" s="61" t="s">
        <v>203</v>
      </c>
      <c r="B70" s="51"/>
      <c r="C70" s="51"/>
      <c r="D70" s="51"/>
      <c r="E70" s="51"/>
      <c r="F70" s="51"/>
      <c r="G70" s="51"/>
      <c r="H70" s="51"/>
      <c r="I70" s="4"/>
      <c r="J70" s="4"/>
    </row>
    <row r="71" spans="1:10" ht="16.5" customHeight="1">
      <c r="A71" s="77" t="s">
        <v>201</v>
      </c>
      <c r="B71" s="51"/>
      <c r="C71" s="51"/>
      <c r="D71" s="51"/>
      <c r="E71" s="51"/>
      <c r="F71" s="51"/>
      <c r="G71" s="51"/>
      <c r="H71" s="51"/>
      <c r="I71" s="4"/>
      <c r="J71" s="4"/>
    </row>
    <row r="72" spans="1:10">
      <c r="A72" s="53" t="s">
        <v>194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5" t="s">
        <v>127</v>
      </c>
      <c r="B73" s="24"/>
      <c r="C73" s="24"/>
      <c r="D73" s="24"/>
      <c r="E73" s="24"/>
      <c r="F73" s="24"/>
      <c r="G73" s="25"/>
      <c r="H73" s="25"/>
      <c r="I73" s="2"/>
      <c r="J73" s="1"/>
    </row>
    <row r="74" spans="1:10">
      <c r="A74" s="53" t="s">
        <v>172</v>
      </c>
      <c r="B74" s="1"/>
      <c r="C74" s="26"/>
      <c r="D74" s="26"/>
      <c r="E74" s="26"/>
      <c r="F74" s="26"/>
      <c r="G74" s="26"/>
      <c r="H74" s="2"/>
      <c r="I74" s="2"/>
      <c r="J74" s="1"/>
    </row>
    <row r="75" spans="1:10">
      <c r="A75" s="69" t="s">
        <v>192</v>
      </c>
      <c r="B75" s="70"/>
      <c r="C75" s="71"/>
      <c r="D75" s="71"/>
      <c r="E75" s="71"/>
      <c r="F75" s="71"/>
      <c r="G75" s="71"/>
      <c r="H75" s="52"/>
      <c r="I75" s="2"/>
      <c r="J75" s="1"/>
    </row>
    <row r="76" spans="1:10">
      <c r="A76" s="53" t="s">
        <v>115</v>
      </c>
      <c r="B76" s="1"/>
      <c r="C76" s="26"/>
      <c r="D76" s="26"/>
      <c r="E76" s="26"/>
      <c r="F76" s="26"/>
      <c r="G76" s="26"/>
      <c r="H76" s="2"/>
      <c r="I76" s="2"/>
      <c r="J76" s="1"/>
    </row>
    <row r="77" spans="1:10">
      <c r="A77" s="53" t="s">
        <v>116</v>
      </c>
      <c r="B77" s="22"/>
      <c r="C77" s="22"/>
      <c r="D77" s="22"/>
      <c r="E77" s="22"/>
      <c r="F77" s="22"/>
      <c r="G77" s="22"/>
      <c r="H77" s="23"/>
      <c r="I77" s="1"/>
      <c r="J77" s="1"/>
    </row>
    <row r="78" spans="1:10">
      <c r="A78" s="53" t="s">
        <v>117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53" t="s">
        <v>119</v>
      </c>
      <c r="B80" s="1"/>
      <c r="C80" s="1"/>
      <c r="D80" s="1"/>
      <c r="E80" s="1"/>
      <c r="F80" s="1"/>
      <c r="G80" s="1"/>
      <c r="H80" s="1"/>
      <c r="I80" s="1"/>
      <c r="J80" s="1"/>
    </row>
    <row r="81" spans="1:9">
      <c r="A81" s="74" t="s">
        <v>197</v>
      </c>
      <c r="B81" s="1"/>
      <c r="C81" s="1"/>
      <c r="D81" s="1"/>
      <c r="E81" s="1"/>
      <c r="F81" s="1"/>
      <c r="G81" s="1"/>
      <c r="H81" s="1"/>
      <c r="I81" s="1"/>
    </row>
    <row r="82" spans="1:9">
      <c r="A82" s="27" t="s">
        <v>22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55</v>
      </c>
      <c r="B83" s="27"/>
      <c r="C83" s="27"/>
      <c r="D83" s="1"/>
      <c r="E83" s="1"/>
      <c r="F83" s="1"/>
      <c r="G83" s="1"/>
      <c r="H83" s="1"/>
      <c r="I83" s="1"/>
    </row>
    <row r="84" spans="1:9" ht="15">
      <c r="A84" s="28" t="s">
        <v>59</v>
      </c>
      <c r="B84" s="27"/>
      <c r="C84" s="1"/>
      <c r="D84" s="1"/>
      <c r="E84" s="1"/>
      <c r="F84" s="1"/>
      <c r="G84" s="1"/>
      <c r="H84" s="1"/>
      <c r="I84" s="1"/>
    </row>
  </sheetData>
  <mergeCells count="10">
    <mergeCell ref="C68:D68"/>
    <mergeCell ref="H9:I9"/>
    <mergeCell ref="A4:I4"/>
    <mergeCell ref="A1:I1"/>
    <mergeCell ref="A2:I2"/>
    <mergeCell ref="A3:I3"/>
    <mergeCell ref="C67:D67"/>
    <mergeCell ref="A6:I6"/>
    <mergeCell ref="A7:I7"/>
    <mergeCell ref="A8:I8"/>
  </mergeCells>
  <phoneticPr fontId="0" type="noConversion"/>
  <hyperlinks>
    <hyperlink ref="E10" r:id="rId1" display="E.D.@ 14.42%"/>
  </hyperlinks>
  <pageMargins left="0.51" right="0" top="0.22" bottom="0" header="0" footer="0"/>
  <pageSetup scale="65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J84"/>
  <sheetViews>
    <sheetView topLeftCell="A70" workbookViewId="0">
      <selection sqref="A1:I84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11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121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95" t="s">
        <v>216</v>
      </c>
      <c r="B6" s="95"/>
      <c r="C6" s="95"/>
      <c r="D6" s="95"/>
      <c r="E6" s="95"/>
      <c r="F6" s="95"/>
      <c r="G6" s="95"/>
      <c r="H6" s="95"/>
      <c r="I6" s="95"/>
    </row>
    <row r="7" spans="1:9" s="2" customFormat="1" ht="13.5" customHeight="1">
      <c r="A7" s="95" t="s">
        <v>217</v>
      </c>
      <c r="B7" s="95"/>
      <c r="C7" s="95"/>
      <c r="D7" s="95"/>
      <c r="E7" s="95"/>
      <c r="F7" s="95"/>
      <c r="G7" s="95"/>
      <c r="H7" s="95"/>
      <c r="I7" s="95"/>
    </row>
    <row r="8" spans="1:9" ht="15.75">
      <c r="A8" s="101" t="s">
        <v>231</v>
      </c>
      <c r="B8" s="101"/>
      <c r="C8" s="101"/>
      <c r="D8" s="101"/>
      <c r="E8" s="101"/>
      <c r="F8" s="101"/>
      <c r="G8" s="101"/>
      <c r="H8" s="101"/>
      <c r="I8" s="101"/>
    </row>
    <row r="9" spans="1:9" ht="15.75">
      <c r="A9" s="8" t="s">
        <v>3</v>
      </c>
      <c r="B9" s="8" t="s">
        <v>4</v>
      </c>
      <c r="C9" s="8" t="s">
        <v>5</v>
      </c>
      <c r="D9" s="8" t="s">
        <v>5</v>
      </c>
      <c r="E9" s="8" t="s">
        <v>6</v>
      </c>
      <c r="F9" s="9" t="s">
        <v>23</v>
      </c>
      <c r="H9" s="100"/>
      <c r="I9" s="100"/>
    </row>
    <row r="10" spans="1:9" ht="15.75">
      <c r="A10" s="14" t="s">
        <v>7</v>
      </c>
      <c r="B10" s="9"/>
      <c r="C10" s="8" t="s">
        <v>8</v>
      </c>
      <c r="D10" s="8" t="s">
        <v>9</v>
      </c>
      <c r="E10" s="48">
        <f>+DADRA!E10</f>
        <v>0.10299999999999999</v>
      </c>
      <c r="F10" s="8" t="s">
        <v>10</v>
      </c>
      <c r="G10" s="4"/>
      <c r="H10" s="30"/>
      <c r="I10" s="30"/>
    </row>
    <row r="11" spans="1:9" ht="14.25">
      <c r="A11" s="63" t="s">
        <v>148</v>
      </c>
      <c r="B11" s="17">
        <v>83850</v>
      </c>
      <c r="C11" s="16">
        <v>700</v>
      </c>
      <c r="D11" s="16">
        <v>3750</v>
      </c>
      <c r="E11" s="42">
        <f t="shared" ref="E11:E29" si="0">+(B11-C11-D11)*0.103</f>
        <v>8178.2</v>
      </c>
      <c r="F11" s="16">
        <f t="shared" ref="F11:F29" si="1">(+B11+E11-C11-D11)</f>
        <v>87578.2</v>
      </c>
      <c r="G11" s="19"/>
      <c r="H11" s="49" t="s">
        <v>60</v>
      </c>
      <c r="I11" s="50"/>
    </row>
    <row r="12" spans="1:9" ht="14.25">
      <c r="A12" s="63" t="s">
        <v>48</v>
      </c>
      <c r="B12" s="17">
        <v>85350</v>
      </c>
      <c r="C12" s="16">
        <v>700</v>
      </c>
      <c r="D12" s="16">
        <v>3750</v>
      </c>
      <c r="E12" s="42">
        <f t="shared" si="0"/>
        <v>8332.6999999999989</v>
      </c>
      <c r="F12" s="16">
        <f t="shared" si="1"/>
        <v>89232.7</v>
      </c>
      <c r="G12" s="19"/>
      <c r="H12" s="29"/>
      <c r="I12" s="29"/>
    </row>
    <row r="13" spans="1:9" ht="14.25">
      <c r="A13" s="63" t="s">
        <v>106</v>
      </c>
      <c r="B13" s="17">
        <v>84350</v>
      </c>
      <c r="C13" s="16">
        <v>700</v>
      </c>
      <c r="D13" s="16">
        <v>3750</v>
      </c>
      <c r="E13" s="42">
        <f t="shared" si="0"/>
        <v>8229.6999999999989</v>
      </c>
      <c r="F13" s="16">
        <f t="shared" si="1"/>
        <v>88129.7</v>
      </c>
      <c r="G13" s="19"/>
      <c r="H13" s="29"/>
      <c r="I13" s="29"/>
    </row>
    <row r="14" spans="1:9" ht="14.25">
      <c r="A14" s="63" t="s">
        <v>168</v>
      </c>
      <c r="B14" s="17">
        <v>82800</v>
      </c>
      <c r="C14" s="16">
        <v>700</v>
      </c>
      <c r="D14" s="16">
        <v>3500</v>
      </c>
      <c r="E14" s="42">
        <f t="shared" si="0"/>
        <v>8095.7999999999993</v>
      </c>
      <c r="F14" s="16">
        <f t="shared" si="1"/>
        <v>86695.8</v>
      </c>
      <c r="G14" s="68" t="s">
        <v>25</v>
      </c>
      <c r="H14" s="32" t="s">
        <v>26</v>
      </c>
      <c r="I14" s="9" t="s">
        <v>114</v>
      </c>
    </row>
    <row r="15" spans="1:9" ht="14.25">
      <c r="A15" s="63" t="s">
        <v>110</v>
      </c>
      <c r="B15" s="17">
        <v>84300</v>
      </c>
      <c r="C15" s="16">
        <v>700</v>
      </c>
      <c r="D15" s="16">
        <v>3500</v>
      </c>
      <c r="E15" s="42">
        <f t="shared" si="0"/>
        <v>8250.2999999999993</v>
      </c>
      <c r="F15" s="16">
        <f t="shared" si="1"/>
        <v>88350.3</v>
      </c>
      <c r="G15" s="33" t="s">
        <v>27</v>
      </c>
      <c r="H15" s="32" t="s">
        <v>28</v>
      </c>
      <c r="I15" s="62">
        <v>2.5749999999999999E-2</v>
      </c>
    </row>
    <row r="16" spans="1:9" ht="14.25">
      <c r="A16" s="63" t="s">
        <v>109</v>
      </c>
      <c r="B16" s="17">
        <v>83300</v>
      </c>
      <c r="C16" s="16">
        <v>700</v>
      </c>
      <c r="D16" s="16">
        <v>3500</v>
      </c>
      <c r="E16" s="42">
        <f t="shared" si="0"/>
        <v>8147.2999999999993</v>
      </c>
      <c r="F16" s="16">
        <f t="shared" si="1"/>
        <v>87247.3</v>
      </c>
      <c r="G16" s="33"/>
      <c r="H16" s="33"/>
      <c r="I16" s="32"/>
    </row>
    <row r="17" spans="1:9" ht="14.25">
      <c r="A17" s="63" t="s">
        <v>47</v>
      </c>
      <c r="B17" s="16">
        <v>85500</v>
      </c>
      <c r="C17" s="16">
        <v>700</v>
      </c>
      <c r="D17" s="16">
        <v>2900</v>
      </c>
      <c r="E17" s="42">
        <f t="shared" si="0"/>
        <v>8435.6999999999989</v>
      </c>
      <c r="F17" s="16">
        <f t="shared" si="1"/>
        <v>90335.7</v>
      </c>
      <c r="G17" s="33"/>
      <c r="H17" s="33"/>
      <c r="I17" s="32"/>
    </row>
    <row r="18" spans="1:9" ht="14.25">
      <c r="A18" s="63" t="s">
        <v>35</v>
      </c>
      <c r="B18" s="16">
        <v>84250</v>
      </c>
      <c r="C18" s="16">
        <v>700</v>
      </c>
      <c r="D18" s="16">
        <v>3650</v>
      </c>
      <c r="E18" s="42">
        <f t="shared" si="0"/>
        <v>8229.6999999999989</v>
      </c>
      <c r="F18" s="16">
        <f t="shared" si="1"/>
        <v>88129.7</v>
      </c>
      <c r="G18" s="33" t="s">
        <v>63</v>
      </c>
      <c r="H18" s="32">
        <v>2501</v>
      </c>
      <c r="I18" s="16">
        <f>+H18*0.02575</f>
        <v>64.400750000000002</v>
      </c>
    </row>
    <row r="19" spans="1:9" ht="14.25">
      <c r="A19" s="63" t="s">
        <v>196</v>
      </c>
      <c r="B19" s="16">
        <v>87650</v>
      </c>
      <c r="C19" s="16">
        <v>700</v>
      </c>
      <c r="D19" s="16">
        <v>3250</v>
      </c>
      <c r="E19" s="42">
        <f t="shared" si="0"/>
        <v>8621.1</v>
      </c>
      <c r="F19" s="16">
        <f t="shared" si="1"/>
        <v>92321.1</v>
      </c>
      <c r="G19" s="33" t="s">
        <v>67</v>
      </c>
      <c r="H19" s="32">
        <v>2477</v>
      </c>
      <c r="I19" s="16">
        <f>+H19*0.02575</f>
        <v>63.782749999999993</v>
      </c>
    </row>
    <row r="20" spans="1:9" ht="14.25">
      <c r="A20" s="63" t="s">
        <v>169</v>
      </c>
      <c r="B20" s="16">
        <v>84350</v>
      </c>
      <c r="C20" s="16">
        <v>700</v>
      </c>
      <c r="D20" s="16">
        <v>3250</v>
      </c>
      <c r="E20" s="42">
        <f t="shared" si="0"/>
        <v>8281.1999999999989</v>
      </c>
      <c r="F20" s="16">
        <f t="shared" si="1"/>
        <v>88681.2</v>
      </c>
      <c r="G20" s="34" t="s">
        <v>39</v>
      </c>
      <c r="H20" s="32">
        <v>2531</v>
      </c>
      <c r="I20" s="16">
        <f>+H20*0.02575</f>
        <v>65.173249999999996</v>
      </c>
    </row>
    <row r="21" spans="1:9" ht="14.25">
      <c r="A21" s="63" t="s">
        <v>185</v>
      </c>
      <c r="B21" s="16">
        <v>84150</v>
      </c>
      <c r="C21" s="16">
        <v>700</v>
      </c>
      <c r="D21" s="16">
        <v>4300</v>
      </c>
      <c r="E21" s="42">
        <f t="shared" si="0"/>
        <v>8152.45</v>
      </c>
      <c r="F21" s="16">
        <f t="shared" si="1"/>
        <v>87302.45</v>
      </c>
      <c r="G21" s="33" t="s">
        <v>68</v>
      </c>
      <c r="H21" s="32">
        <v>2482</v>
      </c>
      <c r="I21" s="16">
        <f>+H21*0.02575</f>
        <v>63.911499999999997</v>
      </c>
    </row>
    <row r="22" spans="1:9" ht="14.25">
      <c r="A22" s="63" t="s">
        <v>186</v>
      </c>
      <c r="B22" s="16">
        <v>86550</v>
      </c>
      <c r="C22" s="16">
        <v>700</v>
      </c>
      <c r="D22" s="16">
        <v>3400</v>
      </c>
      <c r="E22" s="42">
        <f>+(B22-C22-D22)*0.103</f>
        <v>8492.35</v>
      </c>
      <c r="F22" s="16">
        <f>(+B22+E22-C22-D22)</f>
        <v>90942.35</v>
      </c>
      <c r="G22" s="33"/>
      <c r="H22" s="32"/>
      <c r="I22" s="16"/>
    </row>
    <row r="23" spans="1:9" ht="14.25">
      <c r="A23" s="63" t="s">
        <v>147</v>
      </c>
      <c r="B23" s="17">
        <v>82700</v>
      </c>
      <c r="C23" s="16">
        <v>700</v>
      </c>
      <c r="D23" s="16">
        <v>3250</v>
      </c>
      <c r="E23" s="42">
        <f t="shared" si="0"/>
        <v>8111.25</v>
      </c>
      <c r="F23" s="16">
        <f t="shared" si="1"/>
        <v>86861.25</v>
      </c>
      <c r="G23" s="33"/>
      <c r="H23" s="32"/>
      <c r="I23" s="47"/>
    </row>
    <row r="24" spans="1:9" ht="14.25">
      <c r="A24" s="63" t="s">
        <v>108</v>
      </c>
      <c r="B24" s="16">
        <v>85250</v>
      </c>
      <c r="C24" s="16">
        <v>700</v>
      </c>
      <c r="D24" s="16">
        <v>3400</v>
      </c>
      <c r="E24" s="42">
        <f t="shared" si="0"/>
        <v>8358.4499999999989</v>
      </c>
      <c r="F24" s="16">
        <f t="shared" si="1"/>
        <v>89508.45</v>
      </c>
      <c r="G24" s="33"/>
      <c r="H24" s="32"/>
      <c r="I24" s="47"/>
    </row>
    <row r="25" spans="1:9" ht="14.25">
      <c r="A25" s="63" t="s">
        <v>187</v>
      </c>
      <c r="B25" s="16">
        <v>87500</v>
      </c>
      <c r="C25" s="16">
        <v>700</v>
      </c>
      <c r="D25" s="16">
        <v>3650</v>
      </c>
      <c r="E25" s="42">
        <f t="shared" si="0"/>
        <v>8564.4499999999989</v>
      </c>
      <c r="F25" s="16">
        <f t="shared" si="1"/>
        <v>91714.45</v>
      </c>
      <c r="G25" s="33"/>
      <c r="H25" s="32"/>
      <c r="I25" s="47"/>
    </row>
    <row r="26" spans="1:9" ht="14.25">
      <c r="A26" s="63" t="s">
        <v>188</v>
      </c>
      <c r="B26" s="16">
        <v>85050</v>
      </c>
      <c r="C26" s="16">
        <v>700</v>
      </c>
      <c r="D26" s="16">
        <v>3400</v>
      </c>
      <c r="E26" s="42">
        <f t="shared" si="0"/>
        <v>8337.85</v>
      </c>
      <c r="F26" s="16">
        <f>(+B26+E26-C26-D26)</f>
        <v>89287.85</v>
      </c>
      <c r="G26" s="33"/>
      <c r="H26" s="68"/>
      <c r="I26" s="47"/>
    </row>
    <row r="27" spans="1:9" ht="13.5" customHeight="1">
      <c r="A27" s="63" t="s">
        <v>11</v>
      </c>
      <c r="B27" s="16">
        <v>77200</v>
      </c>
      <c r="C27" s="16">
        <v>0</v>
      </c>
      <c r="D27" s="16">
        <v>0</v>
      </c>
      <c r="E27" s="42">
        <f t="shared" si="0"/>
        <v>7951.5999999999995</v>
      </c>
      <c r="F27" s="16">
        <f t="shared" si="1"/>
        <v>85151.6</v>
      </c>
      <c r="G27" s="33"/>
      <c r="H27" s="33"/>
      <c r="I27" s="32"/>
    </row>
    <row r="28" spans="1:9" ht="14.25">
      <c r="A28" s="63" t="s">
        <v>12</v>
      </c>
      <c r="B28" s="16">
        <v>73200</v>
      </c>
      <c r="C28" s="16">
        <v>0</v>
      </c>
      <c r="D28" s="16">
        <v>0</v>
      </c>
      <c r="E28" s="42">
        <f t="shared" si="0"/>
        <v>7539.5999999999995</v>
      </c>
      <c r="F28" s="16">
        <f t="shared" si="1"/>
        <v>80739.600000000006</v>
      </c>
      <c r="G28" s="33"/>
      <c r="H28" s="33"/>
      <c r="I28" s="36"/>
    </row>
    <row r="29" spans="1:9" ht="14.25">
      <c r="A29" s="63" t="s">
        <v>82</v>
      </c>
      <c r="B29" s="16">
        <v>71200</v>
      </c>
      <c r="C29" s="16">
        <v>0</v>
      </c>
      <c r="D29" s="16">
        <v>0</v>
      </c>
      <c r="E29" s="42">
        <f t="shared" si="0"/>
        <v>7333.5999999999995</v>
      </c>
      <c r="F29" s="16">
        <f t="shared" si="1"/>
        <v>78533.600000000006</v>
      </c>
      <c r="G29" s="33"/>
      <c r="H29" s="33"/>
      <c r="I29" s="36"/>
    </row>
    <row r="30" spans="1:9" ht="15">
      <c r="A30" s="38" t="s">
        <v>13</v>
      </c>
      <c r="B30" s="16"/>
      <c r="C30" s="16"/>
      <c r="D30" s="9"/>
      <c r="E30" s="9"/>
      <c r="F30" s="9"/>
      <c r="G30" s="33"/>
      <c r="H30" s="33"/>
      <c r="I30" s="32"/>
    </row>
    <row r="31" spans="1:9" ht="18" customHeight="1">
      <c r="A31" s="15" t="s">
        <v>34</v>
      </c>
      <c r="B31" s="16">
        <v>87500</v>
      </c>
      <c r="C31" s="16">
        <v>700</v>
      </c>
      <c r="D31" s="16">
        <v>3000</v>
      </c>
      <c r="E31" s="42">
        <f t="shared" ref="E31:E41" si="2">+(B31-C31-D31)*0.103</f>
        <v>8631.4</v>
      </c>
      <c r="F31" s="16">
        <f t="shared" ref="F31:F41" si="3">(+B31+E31-C31-D31)</f>
        <v>92431.4</v>
      </c>
      <c r="G31" s="37" t="s">
        <v>40</v>
      </c>
      <c r="H31" s="1"/>
    </row>
    <row r="32" spans="1:9" ht="14.25">
      <c r="A32" s="15" t="s">
        <v>52</v>
      </c>
      <c r="B32" s="16">
        <v>87300</v>
      </c>
      <c r="C32" s="16">
        <v>700</v>
      </c>
      <c r="D32" s="16">
        <v>3700</v>
      </c>
      <c r="E32" s="42">
        <f t="shared" si="2"/>
        <v>8538.6999999999989</v>
      </c>
      <c r="F32" s="16">
        <f t="shared" si="3"/>
        <v>91438.7</v>
      </c>
      <c r="G32" s="19"/>
      <c r="H32" s="1"/>
      <c r="I32" s="1"/>
    </row>
    <row r="33" spans="1:9" ht="14.25">
      <c r="A33" s="15" t="s">
        <v>51</v>
      </c>
      <c r="B33" s="16">
        <v>85950</v>
      </c>
      <c r="C33" s="16">
        <v>700</v>
      </c>
      <c r="D33" s="16">
        <v>2800</v>
      </c>
      <c r="E33" s="42">
        <f t="shared" si="2"/>
        <v>8492.35</v>
      </c>
      <c r="F33" s="16">
        <f t="shared" si="3"/>
        <v>90942.35</v>
      </c>
      <c r="G33" s="19"/>
      <c r="H33" s="1"/>
      <c r="I33" s="7"/>
    </row>
    <row r="34" spans="1:9" ht="14.25">
      <c r="A34" s="15" t="s">
        <v>222</v>
      </c>
      <c r="B34" s="16">
        <v>88050</v>
      </c>
      <c r="C34" s="16">
        <v>700</v>
      </c>
      <c r="D34" s="16">
        <v>2150</v>
      </c>
      <c r="E34" s="42">
        <f t="shared" si="2"/>
        <v>8775.6</v>
      </c>
      <c r="F34" s="16">
        <f t="shared" si="3"/>
        <v>93975.6</v>
      </c>
      <c r="G34" s="19"/>
      <c r="H34" s="1"/>
      <c r="I34" s="1"/>
    </row>
    <row r="35" spans="1:9" ht="14.25">
      <c r="A35" s="15" t="s">
        <v>37</v>
      </c>
      <c r="B35" s="16">
        <v>90850</v>
      </c>
      <c r="C35" s="16">
        <v>700</v>
      </c>
      <c r="D35" s="16">
        <v>3750</v>
      </c>
      <c r="E35" s="42">
        <f t="shared" si="2"/>
        <v>8899.1999999999989</v>
      </c>
      <c r="F35" s="16">
        <f t="shared" si="3"/>
        <v>95299.199999999997</v>
      </c>
      <c r="G35" s="19"/>
      <c r="H35" s="1"/>
      <c r="I35" s="1"/>
    </row>
    <row r="36" spans="1:9" ht="14.25">
      <c r="A36" s="15" t="s">
        <v>111</v>
      </c>
      <c r="B36" s="16">
        <v>89750</v>
      </c>
      <c r="C36" s="16">
        <v>700</v>
      </c>
      <c r="D36" s="16">
        <v>2450</v>
      </c>
      <c r="E36" s="42">
        <f t="shared" si="2"/>
        <v>8919.7999999999993</v>
      </c>
      <c r="F36" s="16">
        <f t="shared" si="3"/>
        <v>95519.8</v>
      </c>
      <c r="G36" s="19"/>
      <c r="H36" s="1"/>
      <c r="I36" s="1"/>
    </row>
    <row r="37" spans="1:9" ht="14.25">
      <c r="A37" s="15" t="s">
        <v>53</v>
      </c>
      <c r="B37" s="16">
        <v>85350</v>
      </c>
      <c r="C37" s="16">
        <v>700</v>
      </c>
      <c r="D37" s="16">
        <v>3150</v>
      </c>
      <c r="E37" s="42">
        <f t="shared" si="2"/>
        <v>8394.5</v>
      </c>
      <c r="F37" s="16">
        <f t="shared" si="3"/>
        <v>89894.5</v>
      </c>
      <c r="G37" s="19"/>
      <c r="H37" s="1"/>
      <c r="I37" s="1"/>
    </row>
    <row r="38" spans="1:9" ht="14.25">
      <c r="A38" s="15" t="s">
        <v>226</v>
      </c>
      <c r="B38" s="16">
        <v>87850</v>
      </c>
      <c r="C38" s="16">
        <v>700</v>
      </c>
      <c r="D38" s="16">
        <v>2400</v>
      </c>
      <c r="E38" s="42">
        <f>+(B38-C38-D38)*0.103</f>
        <v>8729.25</v>
      </c>
      <c r="F38" s="16">
        <f>(+B38+E38-C38-D38)</f>
        <v>93479.25</v>
      </c>
      <c r="G38" s="19"/>
      <c r="H38" s="1"/>
      <c r="I38" s="1"/>
    </row>
    <row r="39" spans="1:9" ht="14.25">
      <c r="A39" s="15" t="s">
        <v>38</v>
      </c>
      <c r="B39" s="16">
        <v>80950</v>
      </c>
      <c r="C39" s="16">
        <v>0</v>
      </c>
      <c r="D39" s="16"/>
      <c r="E39" s="42">
        <f t="shared" si="2"/>
        <v>8337.85</v>
      </c>
      <c r="F39" s="16">
        <f t="shared" si="3"/>
        <v>89287.85</v>
      </c>
      <c r="G39" s="19"/>
      <c r="H39" s="1"/>
      <c r="I39" s="1"/>
    </row>
    <row r="40" spans="1:9" ht="14.25">
      <c r="A40" s="15" t="s">
        <v>50</v>
      </c>
      <c r="B40" s="16">
        <v>76950</v>
      </c>
      <c r="C40" s="16">
        <v>0</v>
      </c>
      <c r="D40" s="16">
        <v>0</v>
      </c>
      <c r="E40" s="42">
        <f t="shared" si="2"/>
        <v>7925.8499999999995</v>
      </c>
      <c r="F40" s="16">
        <f t="shared" si="3"/>
        <v>84875.85</v>
      </c>
      <c r="G40" s="19"/>
      <c r="H40" s="1"/>
      <c r="I40" s="1"/>
    </row>
    <row r="41" spans="1:9" ht="14.25">
      <c r="A41" s="15" t="s">
        <v>81</v>
      </c>
      <c r="B41" s="16">
        <v>74950</v>
      </c>
      <c r="C41" s="16">
        <v>0</v>
      </c>
      <c r="D41" s="16">
        <v>0</v>
      </c>
      <c r="E41" s="42">
        <f t="shared" si="2"/>
        <v>7719.8499999999995</v>
      </c>
      <c r="F41" s="16">
        <f t="shared" si="3"/>
        <v>82669.850000000006</v>
      </c>
      <c r="G41" s="19"/>
      <c r="H41" s="1"/>
      <c r="I41" s="1"/>
    </row>
    <row r="42" spans="1:9" ht="15">
      <c r="A42" s="38" t="s">
        <v>14</v>
      </c>
      <c r="B42" s="16"/>
      <c r="C42" s="16"/>
      <c r="D42" s="16">
        <v>0</v>
      </c>
      <c r="E42" s="16">
        <f>(B42-C42-D42)*16%</f>
        <v>0</v>
      </c>
      <c r="F42" s="16">
        <f>(B42-C42-D42)*16%+(B42-C42-D42)</f>
        <v>0</v>
      </c>
      <c r="G42" s="19"/>
      <c r="H42" s="1"/>
      <c r="I42" s="1"/>
    </row>
    <row r="43" spans="1:9" ht="14.25">
      <c r="A43" s="63" t="s">
        <v>208</v>
      </c>
      <c r="B43" s="16">
        <v>93800</v>
      </c>
      <c r="C43" s="16">
        <v>700</v>
      </c>
      <c r="D43" s="16">
        <v>2800</v>
      </c>
      <c r="E43" s="42">
        <f t="shared" ref="E43:E50" si="4">+(B43-C43-D43)*0.103</f>
        <v>9300.9</v>
      </c>
      <c r="F43" s="16">
        <f t="shared" ref="F43:F50" si="5">(+B43+E43-C43-D43)</f>
        <v>99600.9</v>
      </c>
      <c r="G43" s="19"/>
      <c r="H43" s="1"/>
      <c r="I43" s="1"/>
    </row>
    <row r="44" spans="1:9" ht="14.25">
      <c r="A44" s="63" t="s">
        <v>209</v>
      </c>
      <c r="B44" s="16">
        <v>92500</v>
      </c>
      <c r="C44" s="16">
        <v>700</v>
      </c>
      <c r="D44" s="16">
        <v>2600</v>
      </c>
      <c r="E44" s="42">
        <f>+(B44-C44-D44)*0.103</f>
        <v>9187.6</v>
      </c>
      <c r="F44" s="16">
        <f>(+B44+E44-C44-D44)</f>
        <v>98387.6</v>
      </c>
      <c r="G44" s="19"/>
      <c r="H44" s="1"/>
      <c r="I44" s="1"/>
    </row>
    <row r="45" spans="1:9" ht="14.25">
      <c r="A45" s="15" t="s">
        <v>87</v>
      </c>
      <c r="B45" s="16">
        <v>93200</v>
      </c>
      <c r="C45" s="16">
        <v>700</v>
      </c>
      <c r="D45" s="16">
        <v>2750</v>
      </c>
      <c r="E45" s="42">
        <f t="shared" si="4"/>
        <v>9244.25</v>
      </c>
      <c r="F45" s="16">
        <f t="shared" si="5"/>
        <v>98994.25</v>
      </c>
      <c r="G45" s="19"/>
      <c r="H45" s="1"/>
      <c r="I45" s="1"/>
    </row>
    <row r="46" spans="1:9" ht="14.25">
      <c r="A46" s="15" t="s">
        <v>151</v>
      </c>
      <c r="B46" s="16">
        <v>91300</v>
      </c>
      <c r="C46" s="16">
        <v>700</v>
      </c>
      <c r="D46" s="16">
        <v>2800</v>
      </c>
      <c r="E46" s="42">
        <f t="shared" si="4"/>
        <v>9043.4</v>
      </c>
      <c r="F46" s="16">
        <f t="shared" si="5"/>
        <v>96843.4</v>
      </c>
      <c r="G46" s="19"/>
      <c r="H46" s="1"/>
      <c r="I46" s="1"/>
    </row>
    <row r="47" spans="1:9" ht="14.25">
      <c r="A47" s="15" t="s">
        <v>149</v>
      </c>
      <c r="B47" s="16">
        <v>91250</v>
      </c>
      <c r="C47" s="16">
        <v>700</v>
      </c>
      <c r="D47" s="16">
        <v>2900</v>
      </c>
      <c r="E47" s="42">
        <f t="shared" si="4"/>
        <v>9027.9499999999989</v>
      </c>
      <c r="F47" s="16">
        <f t="shared" si="5"/>
        <v>96677.95</v>
      </c>
      <c r="G47" s="19"/>
      <c r="H47" s="1"/>
      <c r="I47" s="1"/>
    </row>
    <row r="48" spans="1:9" ht="14.25">
      <c r="A48" s="15" t="s">
        <v>150</v>
      </c>
      <c r="B48" s="16">
        <v>90750</v>
      </c>
      <c r="C48" s="16">
        <v>700</v>
      </c>
      <c r="D48" s="16">
        <v>2900</v>
      </c>
      <c r="E48" s="42">
        <f t="shared" si="4"/>
        <v>8976.4499999999989</v>
      </c>
      <c r="F48" s="16">
        <f t="shared" si="5"/>
        <v>96126.45</v>
      </c>
      <c r="G48" s="19"/>
      <c r="H48" s="1"/>
      <c r="I48" s="1"/>
    </row>
    <row r="49" spans="1:9" ht="14.25">
      <c r="A49" s="15" t="s">
        <v>88</v>
      </c>
      <c r="B49" s="16">
        <v>88500</v>
      </c>
      <c r="C49" s="16">
        <v>700</v>
      </c>
      <c r="D49" s="16">
        <v>2450</v>
      </c>
      <c r="E49" s="42">
        <f t="shared" si="4"/>
        <v>8791.0499999999993</v>
      </c>
      <c r="F49" s="16">
        <f t="shared" si="5"/>
        <v>94141.05</v>
      </c>
      <c r="G49" s="19"/>
      <c r="H49" s="1"/>
      <c r="I49" s="1"/>
    </row>
    <row r="50" spans="1:9" ht="14.25">
      <c r="A50" s="15" t="s">
        <v>54</v>
      </c>
      <c r="B50" s="16">
        <v>93600</v>
      </c>
      <c r="C50" s="16">
        <v>700</v>
      </c>
      <c r="D50" s="16">
        <v>0</v>
      </c>
      <c r="E50" s="42">
        <f t="shared" si="4"/>
        <v>9568.6999999999989</v>
      </c>
      <c r="F50" s="16">
        <f t="shared" si="5"/>
        <v>102468.7</v>
      </c>
      <c r="G50" s="19"/>
      <c r="H50" s="1"/>
      <c r="I50" s="1"/>
    </row>
    <row r="51" spans="1:9" ht="14.25">
      <c r="A51" s="76" t="s">
        <v>199</v>
      </c>
      <c r="B51" s="16">
        <v>92800</v>
      </c>
      <c r="C51" s="16">
        <v>700</v>
      </c>
      <c r="D51" s="16">
        <v>2800</v>
      </c>
      <c r="E51" s="42">
        <f>+(B51-C51-D51)*0.103</f>
        <v>9197.9</v>
      </c>
      <c r="F51" s="16">
        <f>(+B51+E51-C51-D51)</f>
        <v>98497.9</v>
      </c>
      <c r="G51" s="19"/>
      <c r="H51" s="1"/>
      <c r="I51" s="1"/>
    </row>
    <row r="52" spans="1:9" ht="15">
      <c r="A52" s="38" t="s">
        <v>15</v>
      </c>
      <c r="B52" s="16"/>
      <c r="C52" s="16"/>
      <c r="D52" s="16"/>
      <c r="E52" s="16"/>
      <c r="F52" s="16"/>
      <c r="G52" s="19"/>
      <c r="H52" s="1"/>
      <c r="I52" s="1"/>
    </row>
    <row r="53" spans="1:9" ht="14.25">
      <c r="A53" s="15" t="s">
        <v>161</v>
      </c>
      <c r="B53" s="16">
        <v>84950</v>
      </c>
      <c r="C53" s="16">
        <v>700</v>
      </c>
      <c r="D53" s="16">
        <v>3700</v>
      </c>
      <c r="E53" s="42">
        <f t="shared" ref="E53:E63" si="6">+(B53-C53-D53)*0.103</f>
        <v>8296.65</v>
      </c>
      <c r="F53" s="16">
        <f t="shared" ref="F53:F63" si="7">(+B53+E53-C53-D53)</f>
        <v>88846.65</v>
      </c>
      <c r="G53" s="19"/>
      <c r="H53" s="1"/>
      <c r="I53" s="1"/>
    </row>
    <row r="54" spans="1:9" ht="14.25">
      <c r="A54" s="15" t="s">
        <v>162</v>
      </c>
      <c r="B54" s="16">
        <v>85250</v>
      </c>
      <c r="C54" s="16">
        <v>700</v>
      </c>
      <c r="D54" s="16">
        <v>3700</v>
      </c>
      <c r="E54" s="42">
        <f t="shared" si="6"/>
        <v>8327.5499999999993</v>
      </c>
      <c r="F54" s="16">
        <f>(+B54+E54-C54-D54)</f>
        <v>89177.55</v>
      </c>
      <c r="G54" s="19"/>
      <c r="H54" s="1"/>
      <c r="I54" s="1"/>
    </row>
    <row r="55" spans="1:9" ht="14.25">
      <c r="A55" s="15" t="s">
        <v>166</v>
      </c>
      <c r="B55" s="16">
        <v>85700</v>
      </c>
      <c r="C55" s="16">
        <v>700</v>
      </c>
      <c r="D55" s="16">
        <v>3700</v>
      </c>
      <c r="E55" s="42">
        <f t="shared" si="6"/>
        <v>8373.9</v>
      </c>
      <c r="F55" s="16">
        <f>(+B55+E55-C55-D55)</f>
        <v>89673.9</v>
      </c>
      <c r="G55" s="19"/>
      <c r="H55" s="1"/>
      <c r="I55" s="1"/>
    </row>
    <row r="56" spans="1:9" ht="14.25">
      <c r="A56" s="15" t="s">
        <v>159</v>
      </c>
      <c r="B56" s="16">
        <v>84700</v>
      </c>
      <c r="C56" s="16">
        <v>700</v>
      </c>
      <c r="D56" s="16">
        <v>3700</v>
      </c>
      <c r="E56" s="42">
        <f t="shared" si="6"/>
        <v>8270.9</v>
      </c>
      <c r="F56" s="16">
        <f t="shared" si="7"/>
        <v>88570.9</v>
      </c>
      <c r="G56" s="19"/>
      <c r="H56" s="1"/>
      <c r="I56" s="1"/>
    </row>
    <row r="57" spans="1:9" ht="14.25">
      <c r="A57" s="15" t="s">
        <v>129</v>
      </c>
      <c r="B57" s="16">
        <v>84700</v>
      </c>
      <c r="C57" s="16">
        <v>700</v>
      </c>
      <c r="D57" s="16">
        <v>3700</v>
      </c>
      <c r="E57" s="42">
        <f t="shared" si="6"/>
        <v>8270.9</v>
      </c>
      <c r="F57" s="16">
        <f>(+B57+E57-C57-D57)</f>
        <v>88570.9</v>
      </c>
      <c r="G57" s="19"/>
      <c r="H57" s="1"/>
      <c r="I57" s="1"/>
    </row>
    <row r="58" spans="1:9" ht="14.25">
      <c r="A58" s="15" t="s">
        <v>49</v>
      </c>
      <c r="B58" s="16">
        <v>85550</v>
      </c>
      <c r="C58" s="16">
        <v>700</v>
      </c>
      <c r="D58" s="16">
        <v>2800</v>
      </c>
      <c r="E58" s="42">
        <f t="shared" si="6"/>
        <v>8451.15</v>
      </c>
      <c r="F58" s="16">
        <f t="shared" si="7"/>
        <v>90501.15</v>
      </c>
      <c r="G58" s="19"/>
      <c r="H58" s="1"/>
      <c r="I58" s="1"/>
    </row>
    <row r="59" spans="1:9" ht="14.25">
      <c r="A59" s="15" t="s">
        <v>62</v>
      </c>
      <c r="B59" s="16">
        <v>87050</v>
      </c>
      <c r="C59" s="16">
        <v>700</v>
      </c>
      <c r="D59" s="16">
        <v>2800</v>
      </c>
      <c r="E59" s="42">
        <f t="shared" si="6"/>
        <v>8605.65</v>
      </c>
      <c r="F59" s="16">
        <f t="shared" si="7"/>
        <v>92155.65</v>
      </c>
      <c r="G59" s="19"/>
      <c r="H59" s="1"/>
      <c r="I59" s="1"/>
    </row>
    <row r="60" spans="1:9" ht="14.25">
      <c r="A60" s="15" t="s">
        <v>107</v>
      </c>
      <c r="B60" s="16">
        <v>86250</v>
      </c>
      <c r="C60" s="16">
        <v>700</v>
      </c>
      <c r="D60" s="16">
        <v>2950</v>
      </c>
      <c r="E60" s="42">
        <f t="shared" si="6"/>
        <v>8507.7999999999993</v>
      </c>
      <c r="F60" s="16">
        <f t="shared" si="7"/>
        <v>91107.8</v>
      </c>
      <c r="G60" s="19"/>
      <c r="H60" s="1"/>
      <c r="I60" s="1"/>
    </row>
    <row r="61" spans="1:9" ht="14.25">
      <c r="A61" s="15" t="s">
        <v>11</v>
      </c>
      <c r="B61" s="16">
        <v>79500</v>
      </c>
      <c r="C61" s="16">
        <v>0</v>
      </c>
      <c r="D61" s="16">
        <v>0</v>
      </c>
      <c r="E61" s="42">
        <f t="shared" si="6"/>
        <v>8188.5</v>
      </c>
      <c r="F61" s="16">
        <f t="shared" si="7"/>
        <v>87688.5</v>
      </c>
      <c r="G61" s="19"/>
      <c r="H61" s="1"/>
      <c r="I61" s="1"/>
    </row>
    <row r="62" spans="1:9" ht="14.25">
      <c r="A62" s="15" t="s">
        <v>12</v>
      </c>
      <c r="B62" s="16">
        <v>76000</v>
      </c>
      <c r="C62" s="16">
        <v>0</v>
      </c>
      <c r="D62" s="16">
        <v>0</v>
      </c>
      <c r="E62" s="42">
        <f t="shared" si="6"/>
        <v>7828</v>
      </c>
      <c r="F62" s="16">
        <f t="shared" si="7"/>
        <v>83828</v>
      </c>
      <c r="G62" s="19"/>
      <c r="H62" s="1"/>
      <c r="I62" s="1"/>
    </row>
    <row r="63" spans="1:9" ht="14.25">
      <c r="A63" s="15" t="s">
        <v>83</v>
      </c>
      <c r="B63" s="16">
        <v>72000</v>
      </c>
      <c r="C63" s="16">
        <v>0</v>
      </c>
      <c r="D63" s="16">
        <v>0</v>
      </c>
      <c r="E63" s="42">
        <f t="shared" si="6"/>
        <v>7416</v>
      </c>
      <c r="F63" s="16">
        <f t="shared" si="7"/>
        <v>79416</v>
      </c>
      <c r="G63" s="19"/>
      <c r="H63" s="1"/>
      <c r="I63" s="1"/>
    </row>
    <row r="64" spans="1:9" ht="15">
      <c r="A64" s="38" t="s">
        <v>36</v>
      </c>
      <c r="B64" s="16"/>
      <c r="C64" s="16"/>
      <c r="D64" s="39"/>
      <c r="E64" s="40"/>
      <c r="F64" s="40"/>
      <c r="G64" s="19"/>
      <c r="H64" s="19"/>
      <c r="I64" s="19"/>
    </row>
    <row r="65" spans="1:10" ht="14.25">
      <c r="A65" s="15" t="s">
        <v>141</v>
      </c>
      <c r="B65" s="16" t="s">
        <v>133</v>
      </c>
      <c r="C65" s="21" t="s">
        <v>134</v>
      </c>
      <c r="D65" s="16" t="s">
        <v>135</v>
      </c>
      <c r="E65" s="16" t="s">
        <v>136</v>
      </c>
      <c r="F65" s="16" t="s">
        <v>137</v>
      </c>
      <c r="G65" s="16" t="s">
        <v>138</v>
      </c>
      <c r="H65" s="16" t="s">
        <v>139</v>
      </c>
      <c r="I65" s="1"/>
    </row>
    <row r="66" spans="1:10" ht="14.25">
      <c r="A66" s="15" t="s">
        <v>140</v>
      </c>
      <c r="B66" s="21" t="s">
        <v>29</v>
      </c>
      <c r="C66" s="21" t="s">
        <v>17</v>
      </c>
      <c r="D66" s="21" t="s">
        <v>18</v>
      </c>
      <c r="E66" s="21" t="s">
        <v>19</v>
      </c>
      <c r="F66" s="21" t="s">
        <v>20</v>
      </c>
      <c r="G66" s="21" t="s">
        <v>132</v>
      </c>
      <c r="H66" s="21" t="s">
        <v>21</v>
      </c>
      <c r="I66" s="1"/>
    </row>
    <row r="67" spans="1:10" ht="14.25">
      <c r="A67" s="15" t="s">
        <v>142</v>
      </c>
      <c r="B67" s="21" t="s">
        <v>143</v>
      </c>
      <c r="C67" s="98" t="s">
        <v>144</v>
      </c>
      <c r="D67" s="99"/>
      <c r="E67" s="90" t="s">
        <v>145</v>
      </c>
      <c r="F67" s="78" t="s">
        <v>223</v>
      </c>
      <c r="G67" s="78" t="s">
        <v>146</v>
      </c>
      <c r="H67" s="78" t="s">
        <v>224</v>
      </c>
      <c r="I67" s="1"/>
    </row>
    <row r="68" spans="1:10" ht="14.25">
      <c r="A68" s="15" t="s">
        <v>61</v>
      </c>
      <c r="B68" s="21" t="s">
        <v>29</v>
      </c>
      <c r="C68" s="98" t="s">
        <v>131</v>
      </c>
      <c r="D68" s="99"/>
      <c r="E68" s="90" t="s">
        <v>19</v>
      </c>
      <c r="F68" s="78" t="s">
        <v>202</v>
      </c>
      <c r="G68" s="78" t="s">
        <v>132</v>
      </c>
      <c r="H68" s="78" t="s">
        <v>225</v>
      </c>
      <c r="I68" s="1"/>
    </row>
    <row r="69" spans="1:10">
      <c r="A69" s="60" t="s">
        <v>204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 ht="16.5" customHeight="1">
      <c r="A70" s="61" t="s">
        <v>203</v>
      </c>
      <c r="B70" s="51"/>
      <c r="C70" s="51"/>
      <c r="D70" s="51"/>
      <c r="E70" s="51"/>
      <c r="F70" s="51"/>
      <c r="G70" s="51"/>
      <c r="H70" s="51"/>
      <c r="I70" s="4"/>
      <c r="J70" s="4"/>
    </row>
    <row r="71" spans="1:10">
      <c r="A71" s="77" t="s">
        <v>201</v>
      </c>
      <c r="B71" s="51"/>
      <c r="C71" s="51"/>
      <c r="D71" s="51"/>
      <c r="E71" s="51"/>
      <c r="F71" s="51"/>
      <c r="G71" s="51"/>
      <c r="H71" s="51"/>
      <c r="I71" s="2"/>
      <c r="J71" s="1"/>
    </row>
    <row r="72" spans="1:10">
      <c r="A72" s="53" t="s">
        <v>194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5" t="s">
        <v>127</v>
      </c>
      <c r="B73" s="24"/>
      <c r="C73" s="24"/>
      <c r="D73" s="24"/>
      <c r="E73" s="24"/>
      <c r="F73" s="24"/>
      <c r="G73" s="25"/>
      <c r="H73" s="25"/>
      <c r="I73" s="2"/>
      <c r="J73" s="1"/>
    </row>
    <row r="74" spans="1:10">
      <c r="A74" s="53" t="s">
        <v>172</v>
      </c>
      <c r="B74" s="1"/>
      <c r="C74" s="26"/>
      <c r="D74" s="26"/>
      <c r="E74" s="26"/>
      <c r="F74" s="26"/>
      <c r="G74" s="26"/>
      <c r="H74" s="2"/>
      <c r="I74" s="2"/>
      <c r="J74" s="1"/>
    </row>
    <row r="75" spans="1:10">
      <c r="A75" s="69" t="s">
        <v>192</v>
      </c>
      <c r="B75" s="70"/>
      <c r="C75" s="71"/>
      <c r="D75" s="71"/>
      <c r="E75" s="71"/>
      <c r="F75" s="71"/>
      <c r="G75" s="71"/>
      <c r="H75" s="52"/>
      <c r="I75" s="2"/>
      <c r="J75" s="1"/>
    </row>
    <row r="76" spans="1:10">
      <c r="A76" s="53" t="s">
        <v>115</v>
      </c>
      <c r="B76" s="1"/>
      <c r="C76" s="26"/>
      <c r="D76" s="26"/>
      <c r="E76" s="26"/>
      <c r="F76" s="26"/>
      <c r="G76" s="26"/>
      <c r="H76" s="2"/>
      <c r="I76" s="2"/>
      <c r="J76" s="1"/>
    </row>
    <row r="77" spans="1:10">
      <c r="A77" s="53" t="s">
        <v>116</v>
      </c>
      <c r="B77" s="22"/>
      <c r="C77" s="22"/>
      <c r="D77" s="22"/>
      <c r="E77" s="22"/>
      <c r="F77" s="22"/>
      <c r="G77" s="22"/>
      <c r="H77" s="23"/>
      <c r="I77" s="1"/>
      <c r="J77" s="1"/>
    </row>
    <row r="78" spans="1:10">
      <c r="A78" s="53" t="s">
        <v>117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53" t="s">
        <v>119</v>
      </c>
      <c r="B80" s="1"/>
      <c r="C80" s="1"/>
      <c r="D80" s="1"/>
      <c r="E80" s="1"/>
      <c r="F80" s="1"/>
      <c r="G80" s="1"/>
      <c r="H80" s="1"/>
      <c r="I80" s="1"/>
      <c r="J80" s="1"/>
    </row>
    <row r="81" spans="1:9">
      <c r="A81" s="74" t="s">
        <v>197</v>
      </c>
      <c r="B81" s="1"/>
      <c r="C81" s="1"/>
      <c r="D81" s="1"/>
      <c r="E81" s="1"/>
      <c r="F81" s="1"/>
      <c r="G81" s="1"/>
      <c r="H81" s="1"/>
      <c r="I81" s="1"/>
    </row>
    <row r="82" spans="1:9">
      <c r="A82" s="27" t="s">
        <v>22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55</v>
      </c>
      <c r="B83" s="27"/>
      <c r="C83" s="27"/>
      <c r="D83" s="1"/>
      <c r="E83" s="1"/>
      <c r="F83" s="1"/>
      <c r="G83" s="1"/>
      <c r="H83" s="1"/>
      <c r="I83" s="1"/>
    </row>
    <row r="84" spans="1:9" ht="15">
      <c r="A84" s="28" t="s">
        <v>59</v>
      </c>
      <c r="B84" s="27"/>
      <c r="C84" s="1"/>
      <c r="D84" s="1"/>
      <c r="E84" s="1"/>
      <c r="F84" s="1"/>
      <c r="G84" s="1"/>
      <c r="H84" s="1"/>
      <c r="I84" s="1"/>
    </row>
  </sheetData>
  <mergeCells count="10">
    <mergeCell ref="C68:D68"/>
    <mergeCell ref="H9:I9"/>
    <mergeCell ref="A4:I4"/>
    <mergeCell ref="A1:I1"/>
    <mergeCell ref="A2:I2"/>
    <mergeCell ref="A3:I3"/>
    <mergeCell ref="C67:D67"/>
    <mergeCell ref="A6:I6"/>
    <mergeCell ref="A7:I7"/>
    <mergeCell ref="A8:I8"/>
  </mergeCells>
  <phoneticPr fontId="0" type="noConversion"/>
  <hyperlinks>
    <hyperlink ref="E10" r:id="rId1" display="E.D.@ 14.42%"/>
  </hyperlinks>
  <pageMargins left="0.75" right="0" top="0.25" bottom="0" header="0" footer="0"/>
  <pageSetup scale="65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J84"/>
  <sheetViews>
    <sheetView zoomScale="85" zoomScaleNormal="85" workbookViewId="0">
      <selection sqref="A1:I84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11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125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95" t="s">
        <v>216</v>
      </c>
      <c r="B6" s="95"/>
      <c r="C6" s="95"/>
      <c r="D6" s="95"/>
      <c r="E6" s="95"/>
      <c r="F6" s="95"/>
      <c r="G6" s="95"/>
      <c r="H6" s="95"/>
      <c r="I6" s="95"/>
    </row>
    <row r="7" spans="1:9" s="2" customFormat="1" ht="13.5" customHeight="1">
      <c r="A7" s="95" t="s">
        <v>217</v>
      </c>
      <c r="B7" s="95"/>
      <c r="C7" s="95"/>
      <c r="D7" s="95"/>
      <c r="E7" s="95"/>
      <c r="F7" s="95"/>
      <c r="G7" s="95"/>
      <c r="H7" s="95"/>
      <c r="I7" s="95"/>
    </row>
    <row r="8" spans="1:9" ht="15.75">
      <c r="A8" s="101" t="s">
        <v>231</v>
      </c>
      <c r="B8" s="101"/>
      <c r="C8" s="101"/>
      <c r="D8" s="101"/>
      <c r="E8" s="101"/>
      <c r="F8" s="101"/>
      <c r="G8" s="101"/>
      <c r="H8" s="101"/>
      <c r="I8" s="101"/>
    </row>
    <row r="9" spans="1:9" ht="15.75">
      <c r="A9" s="8" t="s">
        <v>3</v>
      </c>
      <c r="B9" s="8" t="s">
        <v>4</v>
      </c>
      <c r="C9" s="8" t="s">
        <v>5</v>
      </c>
      <c r="D9" s="8" t="s">
        <v>5</v>
      </c>
      <c r="E9" s="8" t="s">
        <v>6</v>
      </c>
      <c r="F9" s="9" t="s">
        <v>23</v>
      </c>
      <c r="H9" s="100"/>
      <c r="I9" s="100"/>
    </row>
    <row r="10" spans="1:9" ht="15.75">
      <c r="A10" s="14" t="s">
        <v>7</v>
      </c>
      <c r="B10" s="9"/>
      <c r="C10" s="8" t="s">
        <v>8</v>
      </c>
      <c r="D10" s="8" t="s">
        <v>9</v>
      </c>
      <c r="E10" s="48">
        <f>+DADRA!E10</f>
        <v>0.10299999999999999</v>
      </c>
      <c r="F10" s="8" t="s">
        <v>10</v>
      </c>
      <c r="G10" s="4"/>
      <c r="H10" s="30"/>
      <c r="I10" s="30"/>
    </row>
    <row r="11" spans="1:9" ht="14.25">
      <c r="A11" s="63" t="s">
        <v>148</v>
      </c>
      <c r="B11" s="17">
        <v>83850</v>
      </c>
      <c r="C11" s="16">
        <v>700</v>
      </c>
      <c r="D11" s="16">
        <v>3350</v>
      </c>
      <c r="E11" s="42">
        <f t="shared" ref="E11:E29" si="0">+(B11-C11-D11)*0.103</f>
        <v>8219.4</v>
      </c>
      <c r="F11" s="16">
        <f t="shared" ref="F11:F28" si="1">(+B11+E11-C11-D11)</f>
        <v>88019.4</v>
      </c>
      <c r="G11" s="19"/>
      <c r="H11" s="49" t="s">
        <v>60</v>
      </c>
      <c r="I11" s="50"/>
    </row>
    <row r="12" spans="1:9" ht="14.25">
      <c r="A12" s="63" t="s">
        <v>48</v>
      </c>
      <c r="B12" s="17">
        <v>85350</v>
      </c>
      <c r="C12" s="16">
        <v>700</v>
      </c>
      <c r="D12" s="16">
        <v>3350</v>
      </c>
      <c r="E12" s="42">
        <f t="shared" si="0"/>
        <v>8373.9</v>
      </c>
      <c r="F12" s="16">
        <f t="shared" si="1"/>
        <v>89673.9</v>
      </c>
      <c r="G12" s="19"/>
      <c r="H12" s="29"/>
      <c r="I12" s="29"/>
    </row>
    <row r="13" spans="1:9" ht="14.25">
      <c r="A13" s="63" t="s">
        <v>106</v>
      </c>
      <c r="B13" s="17">
        <v>84350</v>
      </c>
      <c r="C13" s="16">
        <v>700</v>
      </c>
      <c r="D13" s="16">
        <v>3350</v>
      </c>
      <c r="E13" s="42">
        <f t="shared" si="0"/>
        <v>8270.9</v>
      </c>
      <c r="F13" s="16">
        <f>(+B13+E13-C13-D13)</f>
        <v>88570.9</v>
      </c>
      <c r="G13" s="19"/>
      <c r="H13" s="29"/>
      <c r="I13" s="29"/>
    </row>
    <row r="14" spans="1:9" ht="14.25">
      <c r="A14" s="63" t="s">
        <v>168</v>
      </c>
      <c r="B14" s="17">
        <v>82800</v>
      </c>
      <c r="C14" s="16">
        <v>700</v>
      </c>
      <c r="D14" s="16">
        <v>3100</v>
      </c>
      <c r="E14" s="42">
        <f t="shared" si="0"/>
        <v>8137</v>
      </c>
      <c r="F14" s="16">
        <f t="shared" si="1"/>
        <v>87137</v>
      </c>
      <c r="G14" s="68" t="s">
        <v>25</v>
      </c>
      <c r="H14" s="32" t="s">
        <v>26</v>
      </c>
      <c r="I14" s="9" t="s">
        <v>114</v>
      </c>
    </row>
    <row r="15" spans="1:9" ht="14.25">
      <c r="A15" s="63" t="s">
        <v>110</v>
      </c>
      <c r="B15" s="17">
        <v>84300</v>
      </c>
      <c r="C15" s="16">
        <v>700</v>
      </c>
      <c r="D15" s="16">
        <v>3100</v>
      </c>
      <c r="E15" s="42">
        <f t="shared" si="0"/>
        <v>8291.5</v>
      </c>
      <c r="F15" s="16">
        <f t="shared" si="1"/>
        <v>88791.5</v>
      </c>
      <c r="G15" s="33" t="s">
        <v>27</v>
      </c>
      <c r="H15" s="32" t="s">
        <v>28</v>
      </c>
      <c r="I15" s="62">
        <v>2.5749999999999999E-2</v>
      </c>
    </row>
    <row r="16" spans="1:9" ht="14.25">
      <c r="A16" s="63" t="s">
        <v>109</v>
      </c>
      <c r="B16" s="17">
        <v>83300</v>
      </c>
      <c r="C16" s="16">
        <v>700</v>
      </c>
      <c r="D16" s="16">
        <v>3100</v>
      </c>
      <c r="E16" s="42">
        <f t="shared" si="0"/>
        <v>8188.5</v>
      </c>
      <c r="F16" s="16">
        <f>(+B16+E16-C16-D16)</f>
        <v>87688.5</v>
      </c>
      <c r="G16" s="33"/>
      <c r="H16" s="33"/>
      <c r="I16" s="32"/>
    </row>
    <row r="17" spans="1:9" ht="14.25">
      <c r="A17" s="63" t="s">
        <v>47</v>
      </c>
      <c r="B17" s="16">
        <v>85500</v>
      </c>
      <c r="C17" s="16">
        <v>700</v>
      </c>
      <c r="D17" s="16">
        <v>2850</v>
      </c>
      <c r="E17" s="42">
        <f t="shared" si="0"/>
        <v>8440.85</v>
      </c>
      <c r="F17" s="16">
        <f t="shared" si="1"/>
        <v>90390.85</v>
      </c>
      <c r="G17" s="33"/>
      <c r="H17" s="33"/>
      <c r="I17" s="32"/>
    </row>
    <row r="18" spans="1:9" ht="14.25">
      <c r="A18" s="63" t="s">
        <v>35</v>
      </c>
      <c r="B18" s="16">
        <v>84250</v>
      </c>
      <c r="C18" s="16">
        <v>700</v>
      </c>
      <c r="D18" s="16">
        <v>3550</v>
      </c>
      <c r="E18" s="42">
        <f t="shared" si="0"/>
        <v>8240</v>
      </c>
      <c r="F18" s="16">
        <f t="shared" si="1"/>
        <v>88240</v>
      </c>
      <c r="G18" s="33" t="s">
        <v>70</v>
      </c>
      <c r="H18" s="32">
        <v>2830</v>
      </c>
      <c r="I18" s="16">
        <f>+H18*0.02575</f>
        <v>72.872500000000002</v>
      </c>
    </row>
    <row r="19" spans="1:9" ht="14.25">
      <c r="A19" s="63" t="s">
        <v>196</v>
      </c>
      <c r="B19" s="16">
        <v>87650</v>
      </c>
      <c r="C19" s="16">
        <v>700</v>
      </c>
      <c r="D19" s="16">
        <v>2850</v>
      </c>
      <c r="E19" s="42">
        <f t="shared" si="0"/>
        <v>8662.2999999999993</v>
      </c>
      <c r="F19" s="16">
        <f t="shared" si="1"/>
        <v>92762.3</v>
      </c>
      <c r="G19" s="33" t="s">
        <v>71</v>
      </c>
      <c r="H19" s="32">
        <v>2880</v>
      </c>
      <c r="I19" s="16">
        <f>+H19*0.02575</f>
        <v>74.16</v>
      </c>
    </row>
    <row r="20" spans="1:9" ht="14.25">
      <c r="A20" s="63" t="s">
        <v>169</v>
      </c>
      <c r="B20" s="16">
        <v>84350</v>
      </c>
      <c r="C20" s="16">
        <v>700</v>
      </c>
      <c r="D20" s="16">
        <v>2850</v>
      </c>
      <c r="E20" s="42">
        <f t="shared" si="0"/>
        <v>8322.4</v>
      </c>
      <c r="F20" s="16">
        <f t="shared" si="1"/>
        <v>89122.4</v>
      </c>
      <c r="G20" s="33"/>
      <c r="H20" s="32"/>
      <c r="I20" s="47"/>
    </row>
    <row r="21" spans="1:9" ht="14.25">
      <c r="A21" s="63" t="s">
        <v>185</v>
      </c>
      <c r="B21" s="16">
        <v>84150</v>
      </c>
      <c r="C21" s="16">
        <v>700</v>
      </c>
      <c r="D21" s="16">
        <v>3900</v>
      </c>
      <c r="E21" s="42">
        <f t="shared" si="0"/>
        <v>8193.65</v>
      </c>
      <c r="F21" s="16">
        <f t="shared" si="1"/>
        <v>87743.65</v>
      </c>
      <c r="G21" s="33"/>
      <c r="H21" s="32"/>
      <c r="I21" s="47"/>
    </row>
    <row r="22" spans="1:9" ht="14.25">
      <c r="A22" s="63" t="s">
        <v>186</v>
      </c>
      <c r="B22" s="16">
        <v>86550</v>
      </c>
      <c r="C22" s="16">
        <v>700</v>
      </c>
      <c r="D22" s="16">
        <v>3350</v>
      </c>
      <c r="E22" s="42">
        <f>+(B22-C22-D22)*0.103</f>
        <v>8497.5</v>
      </c>
      <c r="F22" s="16">
        <f>(+B22+E22-C22-D22)</f>
        <v>90997.5</v>
      </c>
      <c r="G22" s="33"/>
      <c r="H22" s="32"/>
      <c r="I22" s="47"/>
    </row>
    <row r="23" spans="1:9" ht="14.25">
      <c r="A23" s="63" t="s">
        <v>147</v>
      </c>
      <c r="B23" s="17">
        <v>82700</v>
      </c>
      <c r="C23" s="16">
        <v>700</v>
      </c>
      <c r="D23" s="16">
        <v>3150</v>
      </c>
      <c r="E23" s="42">
        <f t="shared" si="0"/>
        <v>8121.5499999999993</v>
      </c>
      <c r="F23" s="16">
        <f t="shared" si="1"/>
        <v>86971.55</v>
      </c>
      <c r="G23" s="33"/>
      <c r="H23" s="32"/>
      <c r="I23" s="47"/>
    </row>
    <row r="24" spans="1:9" ht="14.25">
      <c r="A24" s="63" t="s">
        <v>108</v>
      </c>
      <c r="B24" s="16">
        <v>85250</v>
      </c>
      <c r="C24" s="16">
        <v>700</v>
      </c>
      <c r="D24" s="16">
        <v>3300</v>
      </c>
      <c r="E24" s="42">
        <f t="shared" si="0"/>
        <v>8368.75</v>
      </c>
      <c r="F24" s="16">
        <f t="shared" si="1"/>
        <v>89618.75</v>
      </c>
      <c r="G24" s="33"/>
      <c r="H24" s="32"/>
      <c r="I24" s="47"/>
    </row>
    <row r="25" spans="1:9" ht="14.25">
      <c r="A25" s="63" t="s">
        <v>187</v>
      </c>
      <c r="B25" s="16">
        <v>87500</v>
      </c>
      <c r="C25" s="16">
        <v>700</v>
      </c>
      <c r="D25" s="16">
        <v>3600</v>
      </c>
      <c r="E25" s="42">
        <f t="shared" si="0"/>
        <v>8569.6</v>
      </c>
      <c r="F25" s="16">
        <f t="shared" si="1"/>
        <v>91769.600000000006</v>
      </c>
      <c r="G25" s="33"/>
      <c r="H25" s="32"/>
      <c r="I25" s="47"/>
    </row>
    <row r="26" spans="1:9" ht="14.25">
      <c r="A26" s="63" t="s">
        <v>188</v>
      </c>
      <c r="B26" s="16">
        <v>85050</v>
      </c>
      <c r="C26" s="16">
        <v>700</v>
      </c>
      <c r="D26" s="16">
        <v>3350</v>
      </c>
      <c r="E26" s="42">
        <f t="shared" si="0"/>
        <v>8343</v>
      </c>
      <c r="F26" s="16">
        <f>(+B26+E26-C26-D26)</f>
        <v>89343</v>
      </c>
      <c r="G26" s="33"/>
      <c r="H26" s="68"/>
      <c r="I26" s="47"/>
    </row>
    <row r="27" spans="1:9" ht="13.5" customHeight="1">
      <c r="A27" s="63" t="s">
        <v>11</v>
      </c>
      <c r="B27" s="16">
        <v>77200</v>
      </c>
      <c r="C27" s="16">
        <v>0</v>
      </c>
      <c r="D27" s="16">
        <v>0</v>
      </c>
      <c r="E27" s="42">
        <f t="shared" si="0"/>
        <v>7951.5999999999995</v>
      </c>
      <c r="F27" s="16">
        <f t="shared" si="1"/>
        <v>85151.6</v>
      </c>
      <c r="G27" s="33"/>
      <c r="H27" s="33"/>
      <c r="I27" s="32"/>
    </row>
    <row r="28" spans="1:9" ht="14.25">
      <c r="A28" s="63" t="s">
        <v>12</v>
      </c>
      <c r="B28" s="16">
        <v>73200</v>
      </c>
      <c r="C28" s="16">
        <v>0</v>
      </c>
      <c r="D28" s="16">
        <v>0</v>
      </c>
      <c r="E28" s="42">
        <f t="shared" si="0"/>
        <v>7539.5999999999995</v>
      </c>
      <c r="F28" s="16">
        <f t="shared" si="1"/>
        <v>80739.600000000006</v>
      </c>
      <c r="G28" s="33"/>
      <c r="H28" s="33"/>
      <c r="I28" s="36"/>
    </row>
    <row r="29" spans="1:9" ht="14.25">
      <c r="A29" s="63" t="s">
        <v>82</v>
      </c>
      <c r="B29" s="16">
        <v>71200</v>
      </c>
      <c r="C29" s="16">
        <v>0</v>
      </c>
      <c r="D29" s="16">
        <v>0</v>
      </c>
      <c r="E29" s="42">
        <f t="shared" si="0"/>
        <v>7333.5999999999995</v>
      </c>
      <c r="F29" s="16">
        <f>(+B29+E29-C29-D29)</f>
        <v>78533.600000000006</v>
      </c>
      <c r="G29" s="33"/>
      <c r="H29" s="33"/>
      <c r="I29" s="36"/>
    </row>
    <row r="30" spans="1:9" ht="15">
      <c r="A30" s="38" t="s">
        <v>13</v>
      </c>
      <c r="B30" s="16"/>
      <c r="C30" s="16"/>
      <c r="D30" s="42"/>
      <c r="E30" s="9"/>
      <c r="F30" s="9"/>
      <c r="G30" s="33"/>
      <c r="H30" s="33"/>
      <c r="I30" s="32"/>
    </row>
    <row r="31" spans="1:9" ht="18" customHeight="1">
      <c r="A31" s="15" t="s">
        <v>34</v>
      </c>
      <c r="B31" s="16">
        <v>87500</v>
      </c>
      <c r="C31" s="16">
        <v>700</v>
      </c>
      <c r="D31" s="16">
        <v>3800</v>
      </c>
      <c r="E31" s="42">
        <f t="shared" ref="E31:E41" si="2">+(B31-C31-D31)*0.103</f>
        <v>8549</v>
      </c>
      <c r="F31" s="16">
        <f t="shared" ref="F31:F40" si="3">(+B31+E31-C31-D31)</f>
        <v>91549</v>
      </c>
      <c r="G31" s="37" t="s">
        <v>40</v>
      </c>
      <c r="H31" s="1"/>
    </row>
    <row r="32" spans="1:9" ht="14.25">
      <c r="A32" s="15" t="s">
        <v>52</v>
      </c>
      <c r="B32" s="16">
        <v>87300</v>
      </c>
      <c r="C32" s="16">
        <v>700</v>
      </c>
      <c r="D32" s="16">
        <v>4450</v>
      </c>
      <c r="E32" s="42">
        <f t="shared" si="2"/>
        <v>8461.4499999999989</v>
      </c>
      <c r="F32" s="16">
        <f t="shared" si="3"/>
        <v>90611.45</v>
      </c>
      <c r="G32" s="19"/>
      <c r="H32" s="1"/>
      <c r="I32" s="1"/>
    </row>
    <row r="33" spans="1:9" ht="14.25">
      <c r="A33" s="15" t="s">
        <v>51</v>
      </c>
      <c r="B33" s="16">
        <v>85950</v>
      </c>
      <c r="C33" s="16">
        <v>700</v>
      </c>
      <c r="D33" s="16">
        <v>3500</v>
      </c>
      <c r="E33" s="42">
        <f t="shared" si="2"/>
        <v>8420.25</v>
      </c>
      <c r="F33" s="16">
        <f t="shared" si="3"/>
        <v>90170.25</v>
      </c>
      <c r="G33" s="19"/>
      <c r="H33" s="1"/>
      <c r="I33" s="7"/>
    </row>
    <row r="34" spans="1:9" ht="14.25">
      <c r="A34" s="15" t="s">
        <v>222</v>
      </c>
      <c r="B34" s="16">
        <v>88050</v>
      </c>
      <c r="C34" s="16">
        <v>700</v>
      </c>
      <c r="D34" s="16">
        <v>3500</v>
      </c>
      <c r="E34" s="42">
        <f t="shared" si="2"/>
        <v>8636.5499999999993</v>
      </c>
      <c r="F34" s="16">
        <f t="shared" si="3"/>
        <v>92486.55</v>
      </c>
      <c r="G34" s="19"/>
      <c r="H34" s="1"/>
      <c r="I34" s="1"/>
    </row>
    <row r="35" spans="1:9" ht="14.25">
      <c r="A35" s="15" t="s">
        <v>37</v>
      </c>
      <c r="B35" s="16">
        <v>90850</v>
      </c>
      <c r="C35" s="16">
        <v>700</v>
      </c>
      <c r="D35" s="16">
        <v>4500</v>
      </c>
      <c r="E35" s="42">
        <f t="shared" si="2"/>
        <v>8821.9499999999989</v>
      </c>
      <c r="F35" s="16">
        <f t="shared" si="3"/>
        <v>94471.95</v>
      </c>
      <c r="G35" s="19"/>
      <c r="H35" s="1"/>
      <c r="I35" s="1"/>
    </row>
    <row r="36" spans="1:9" ht="14.25">
      <c r="A36" s="15" t="s">
        <v>111</v>
      </c>
      <c r="B36" s="16">
        <v>89750</v>
      </c>
      <c r="C36" s="16">
        <v>700</v>
      </c>
      <c r="D36" s="16">
        <v>3750</v>
      </c>
      <c r="E36" s="42">
        <f t="shared" si="2"/>
        <v>8785.9</v>
      </c>
      <c r="F36" s="16">
        <f t="shared" si="3"/>
        <v>94085.9</v>
      </c>
      <c r="G36" s="19"/>
      <c r="H36" s="1"/>
      <c r="I36" s="1"/>
    </row>
    <row r="37" spans="1:9" ht="14.25">
      <c r="A37" s="15" t="s">
        <v>53</v>
      </c>
      <c r="B37" s="16">
        <v>85350</v>
      </c>
      <c r="C37" s="16">
        <v>700</v>
      </c>
      <c r="D37" s="16">
        <v>3900</v>
      </c>
      <c r="E37" s="42">
        <f t="shared" si="2"/>
        <v>8317.25</v>
      </c>
      <c r="F37" s="16">
        <f t="shared" si="3"/>
        <v>89067.25</v>
      </c>
      <c r="G37" s="19"/>
      <c r="H37" s="1"/>
      <c r="I37" s="1"/>
    </row>
    <row r="38" spans="1:9" ht="14.25">
      <c r="A38" s="15" t="s">
        <v>226</v>
      </c>
      <c r="B38" s="16">
        <v>87850</v>
      </c>
      <c r="C38" s="16">
        <v>700</v>
      </c>
      <c r="D38" s="16">
        <v>3800</v>
      </c>
      <c r="E38" s="42">
        <f>+(B38-C38-D38)*0.103</f>
        <v>8585.0499999999993</v>
      </c>
      <c r="F38" s="16">
        <f>(+B38+E38-C38-D38)</f>
        <v>91935.05</v>
      </c>
      <c r="G38" s="19"/>
      <c r="H38" s="1"/>
      <c r="I38" s="1"/>
    </row>
    <row r="39" spans="1:9" ht="14.25">
      <c r="A39" s="15" t="s">
        <v>38</v>
      </c>
      <c r="B39" s="16">
        <v>80950</v>
      </c>
      <c r="C39" s="16">
        <v>0</v>
      </c>
      <c r="D39" s="16"/>
      <c r="E39" s="42">
        <f t="shared" si="2"/>
        <v>8337.85</v>
      </c>
      <c r="F39" s="16">
        <f t="shared" si="3"/>
        <v>89287.85</v>
      </c>
      <c r="G39" s="19"/>
      <c r="H39" s="1"/>
      <c r="I39" s="1"/>
    </row>
    <row r="40" spans="1:9" ht="14.25">
      <c r="A40" s="15" t="s">
        <v>50</v>
      </c>
      <c r="B40" s="16">
        <v>76950</v>
      </c>
      <c r="C40" s="16">
        <v>0</v>
      </c>
      <c r="D40" s="16">
        <v>0</v>
      </c>
      <c r="E40" s="42">
        <f t="shared" si="2"/>
        <v>7925.8499999999995</v>
      </c>
      <c r="F40" s="16">
        <f t="shared" si="3"/>
        <v>84875.85</v>
      </c>
      <c r="G40" s="19"/>
      <c r="H40" s="1"/>
      <c r="I40" s="1"/>
    </row>
    <row r="41" spans="1:9" ht="14.25">
      <c r="A41" s="15" t="s">
        <v>81</v>
      </c>
      <c r="B41" s="16">
        <v>74950</v>
      </c>
      <c r="C41" s="16">
        <v>0</v>
      </c>
      <c r="D41" s="16">
        <v>0</v>
      </c>
      <c r="E41" s="42">
        <f t="shared" si="2"/>
        <v>7719.8499999999995</v>
      </c>
      <c r="F41" s="16">
        <f>(+B41+E41-C41-D41)</f>
        <v>82669.850000000006</v>
      </c>
      <c r="G41" s="19"/>
      <c r="H41" s="1"/>
      <c r="I41" s="1"/>
    </row>
    <row r="42" spans="1:9" ht="15">
      <c r="A42" s="38" t="s">
        <v>14</v>
      </c>
      <c r="B42" s="16"/>
      <c r="C42" s="16"/>
      <c r="D42" s="16">
        <v>0</v>
      </c>
      <c r="E42" s="16">
        <f>(B42-C42-D42)*16%</f>
        <v>0</v>
      </c>
      <c r="F42" s="16">
        <f>(B42-C42-D42)*16%+(B42-C42-D42)</f>
        <v>0</v>
      </c>
      <c r="G42" s="19"/>
      <c r="H42" s="1"/>
      <c r="I42" s="1"/>
    </row>
    <row r="43" spans="1:9" ht="14.25">
      <c r="A43" s="63" t="s">
        <v>208</v>
      </c>
      <c r="B43" s="16">
        <v>93800</v>
      </c>
      <c r="C43" s="16">
        <v>700</v>
      </c>
      <c r="D43" s="16">
        <v>3900</v>
      </c>
      <c r="E43" s="42">
        <f t="shared" ref="E43:E50" si="4">+(B43-C43-D43)*0.103</f>
        <v>9187.6</v>
      </c>
      <c r="F43" s="16">
        <f t="shared" ref="F43:F50" si="5">(+B43+E43-C43-D43)</f>
        <v>98387.6</v>
      </c>
      <c r="G43" s="19"/>
      <c r="H43" s="1"/>
      <c r="I43" s="1"/>
    </row>
    <row r="44" spans="1:9" ht="14.25">
      <c r="A44" s="63" t="s">
        <v>209</v>
      </c>
      <c r="B44" s="16">
        <v>92500</v>
      </c>
      <c r="C44" s="16">
        <v>700</v>
      </c>
      <c r="D44" s="16">
        <v>3700</v>
      </c>
      <c r="E44" s="42">
        <f>+(B44-C44-D44)*0.103</f>
        <v>9074.2999999999993</v>
      </c>
      <c r="F44" s="16">
        <f>(+B44+E44-C44-D44)</f>
        <v>97174.3</v>
      </c>
      <c r="G44" s="19"/>
      <c r="H44" s="1"/>
      <c r="I44" s="1"/>
    </row>
    <row r="45" spans="1:9" ht="14.25">
      <c r="A45" s="15" t="s">
        <v>87</v>
      </c>
      <c r="B45" s="16">
        <v>93200</v>
      </c>
      <c r="C45" s="16">
        <v>700</v>
      </c>
      <c r="D45" s="16">
        <v>3900</v>
      </c>
      <c r="E45" s="42">
        <f t="shared" si="4"/>
        <v>9125.7999999999993</v>
      </c>
      <c r="F45" s="16">
        <f t="shared" si="5"/>
        <v>97725.8</v>
      </c>
      <c r="G45" s="19"/>
      <c r="H45" s="1"/>
      <c r="I45" s="1"/>
    </row>
    <row r="46" spans="1:9" ht="14.25">
      <c r="A46" s="15" t="s">
        <v>151</v>
      </c>
      <c r="B46" s="16">
        <v>91300</v>
      </c>
      <c r="C46" s="16">
        <v>700</v>
      </c>
      <c r="D46" s="16">
        <v>3900</v>
      </c>
      <c r="E46" s="42">
        <f t="shared" si="4"/>
        <v>8930.1</v>
      </c>
      <c r="F46" s="16">
        <f t="shared" si="5"/>
        <v>95630.1</v>
      </c>
      <c r="G46" s="19"/>
      <c r="H46" s="1"/>
      <c r="I46" s="1"/>
    </row>
    <row r="47" spans="1:9" ht="14.25">
      <c r="A47" s="15" t="s">
        <v>149</v>
      </c>
      <c r="B47" s="16">
        <v>91250</v>
      </c>
      <c r="C47" s="16">
        <v>700</v>
      </c>
      <c r="D47" s="16">
        <v>3900</v>
      </c>
      <c r="E47" s="42">
        <f t="shared" si="4"/>
        <v>8924.9499999999989</v>
      </c>
      <c r="F47" s="16">
        <f t="shared" si="5"/>
        <v>95574.95</v>
      </c>
      <c r="G47" s="19"/>
      <c r="H47" s="1"/>
      <c r="I47" s="1"/>
    </row>
    <row r="48" spans="1:9" ht="14.25">
      <c r="A48" s="15" t="s">
        <v>150</v>
      </c>
      <c r="B48" s="16">
        <v>90750</v>
      </c>
      <c r="C48" s="16">
        <v>700</v>
      </c>
      <c r="D48" s="16">
        <v>3900</v>
      </c>
      <c r="E48" s="42">
        <f t="shared" si="4"/>
        <v>8873.4499999999989</v>
      </c>
      <c r="F48" s="16">
        <f>(+B48+E48-C48-D48)</f>
        <v>95023.45</v>
      </c>
      <c r="G48" s="19"/>
      <c r="H48" s="1"/>
      <c r="I48" s="1"/>
    </row>
    <row r="49" spans="1:9" ht="14.25">
      <c r="A49" s="15" t="s">
        <v>88</v>
      </c>
      <c r="B49" s="16">
        <v>88500</v>
      </c>
      <c r="C49" s="16">
        <v>700</v>
      </c>
      <c r="D49" s="16">
        <v>3800</v>
      </c>
      <c r="E49" s="42">
        <f t="shared" si="4"/>
        <v>8652</v>
      </c>
      <c r="F49" s="16">
        <f t="shared" si="5"/>
        <v>92652</v>
      </c>
      <c r="G49" s="19"/>
      <c r="H49" s="1"/>
      <c r="I49" s="1"/>
    </row>
    <row r="50" spans="1:9" ht="14.25">
      <c r="A50" s="15" t="s">
        <v>54</v>
      </c>
      <c r="B50" s="16">
        <v>93600</v>
      </c>
      <c r="C50" s="16">
        <v>700</v>
      </c>
      <c r="D50" s="16">
        <v>0</v>
      </c>
      <c r="E50" s="42">
        <f t="shared" si="4"/>
        <v>9568.6999999999989</v>
      </c>
      <c r="F50" s="16">
        <f t="shared" si="5"/>
        <v>102468.7</v>
      </c>
      <c r="G50" s="19"/>
      <c r="H50" s="1"/>
      <c r="I50" s="1"/>
    </row>
    <row r="51" spans="1:9" ht="14.25">
      <c r="A51" s="76" t="s">
        <v>199</v>
      </c>
      <c r="B51" s="16">
        <v>92800</v>
      </c>
      <c r="C51" s="16">
        <v>700</v>
      </c>
      <c r="D51" s="16">
        <v>3900</v>
      </c>
      <c r="E51" s="42">
        <f>+(B51-C51-D51)*0.103</f>
        <v>9084.6</v>
      </c>
      <c r="F51" s="16">
        <f>(+B51+E51-C51-D51)</f>
        <v>97284.6</v>
      </c>
      <c r="G51" s="19"/>
      <c r="H51" s="1"/>
      <c r="I51" s="1"/>
    </row>
    <row r="52" spans="1:9" ht="15">
      <c r="A52" s="38" t="s">
        <v>15</v>
      </c>
      <c r="B52" s="16"/>
      <c r="C52" s="16"/>
      <c r="D52" s="16"/>
      <c r="E52" s="16"/>
      <c r="F52" s="16"/>
      <c r="G52" s="19"/>
      <c r="H52" s="1"/>
      <c r="I52" s="1"/>
    </row>
    <row r="53" spans="1:9" ht="14.25">
      <c r="A53" s="15" t="s">
        <v>161</v>
      </c>
      <c r="B53" s="16">
        <v>84950</v>
      </c>
      <c r="C53" s="16">
        <v>700</v>
      </c>
      <c r="D53" s="16">
        <v>3300</v>
      </c>
      <c r="E53" s="42">
        <f t="shared" ref="E53:E63" si="6">+(B53-C53-D53)*0.103</f>
        <v>8337.85</v>
      </c>
      <c r="F53" s="16">
        <f t="shared" ref="F53:F62" si="7">(+B53+E53-C53-D53)</f>
        <v>89287.85</v>
      </c>
      <c r="G53" s="19"/>
      <c r="H53" s="1"/>
      <c r="I53" s="1"/>
    </row>
    <row r="54" spans="1:9" ht="14.25">
      <c r="A54" s="15" t="s">
        <v>162</v>
      </c>
      <c r="B54" s="16">
        <v>85250</v>
      </c>
      <c r="C54" s="16">
        <v>700</v>
      </c>
      <c r="D54" s="16">
        <v>3300</v>
      </c>
      <c r="E54" s="42">
        <f t="shared" si="6"/>
        <v>8368.75</v>
      </c>
      <c r="F54" s="16">
        <f>(+B54+E54-C54-D54)</f>
        <v>89618.75</v>
      </c>
      <c r="G54" s="19"/>
      <c r="H54" s="1"/>
      <c r="I54" s="1"/>
    </row>
    <row r="55" spans="1:9" ht="14.25">
      <c r="A55" s="15" t="s">
        <v>166</v>
      </c>
      <c r="B55" s="16">
        <v>85700</v>
      </c>
      <c r="C55" s="16">
        <v>700</v>
      </c>
      <c r="D55" s="16">
        <v>3300</v>
      </c>
      <c r="E55" s="42">
        <f t="shared" si="6"/>
        <v>8415.1</v>
      </c>
      <c r="F55" s="16">
        <f>(+B55+E55-C55-D55)</f>
        <v>90115.1</v>
      </c>
      <c r="G55" s="19"/>
      <c r="H55" s="1"/>
      <c r="I55" s="1"/>
    </row>
    <row r="56" spans="1:9" ht="14.25">
      <c r="A56" s="15" t="s">
        <v>159</v>
      </c>
      <c r="B56" s="16">
        <v>84700</v>
      </c>
      <c r="C56" s="16">
        <v>700</v>
      </c>
      <c r="D56" s="16">
        <v>3300</v>
      </c>
      <c r="E56" s="42">
        <f t="shared" si="6"/>
        <v>8312.1</v>
      </c>
      <c r="F56" s="16">
        <f t="shared" si="7"/>
        <v>89012.1</v>
      </c>
      <c r="G56" s="19"/>
      <c r="H56" s="1"/>
      <c r="I56" s="1"/>
    </row>
    <row r="57" spans="1:9" ht="14.25">
      <c r="A57" s="15" t="s">
        <v>129</v>
      </c>
      <c r="B57" s="16">
        <v>84700</v>
      </c>
      <c r="C57" s="16">
        <v>700</v>
      </c>
      <c r="D57" s="16">
        <v>3300</v>
      </c>
      <c r="E57" s="42">
        <f t="shared" si="6"/>
        <v>8312.1</v>
      </c>
      <c r="F57" s="16">
        <f>(+B57+E57-C57-D57)</f>
        <v>89012.1</v>
      </c>
      <c r="G57" s="19"/>
      <c r="H57" s="1"/>
      <c r="I57" s="1"/>
    </row>
    <row r="58" spans="1:9" ht="14.25">
      <c r="A58" s="15" t="s">
        <v>49</v>
      </c>
      <c r="B58" s="16">
        <v>85550</v>
      </c>
      <c r="C58" s="16">
        <v>700</v>
      </c>
      <c r="D58" s="16">
        <v>2750</v>
      </c>
      <c r="E58" s="42">
        <f t="shared" si="6"/>
        <v>8456.2999999999993</v>
      </c>
      <c r="F58" s="16">
        <f>(+B58+E58-C58-D58)</f>
        <v>90556.3</v>
      </c>
      <c r="G58" s="19"/>
      <c r="H58" s="1"/>
      <c r="I58" s="1"/>
    </row>
    <row r="59" spans="1:9" ht="14.25">
      <c r="A59" s="15" t="s">
        <v>62</v>
      </c>
      <c r="B59" s="16">
        <v>87050</v>
      </c>
      <c r="C59" s="16">
        <v>700</v>
      </c>
      <c r="D59" s="16">
        <v>2750</v>
      </c>
      <c r="E59" s="42">
        <f t="shared" si="6"/>
        <v>8610.7999999999993</v>
      </c>
      <c r="F59" s="16">
        <f t="shared" si="7"/>
        <v>92210.8</v>
      </c>
      <c r="G59" s="19"/>
      <c r="H59" s="1"/>
      <c r="I59" s="1"/>
    </row>
    <row r="60" spans="1:9" ht="14.25">
      <c r="A60" s="15" t="s">
        <v>107</v>
      </c>
      <c r="B60" s="16">
        <v>86250</v>
      </c>
      <c r="C60" s="16">
        <v>700</v>
      </c>
      <c r="D60" s="16">
        <v>2550</v>
      </c>
      <c r="E60" s="42">
        <f t="shared" si="6"/>
        <v>8549</v>
      </c>
      <c r="F60" s="16">
        <f t="shared" si="7"/>
        <v>91549</v>
      </c>
      <c r="G60" s="19"/>
      <c r="H60" s="1"/>
      <c r="I60" s="1"/>
    </row>
    <row r="61" spans="1:9" ht="14.25">
      <c r="A61" s="15" t="s">
        <v>11</v>
      </c>
      <c r="B61" s="16">
        <v>79500</v>
      </c>
      <c r="C61" s="16">
        <v>0</v>
      </c>
      <c r="D61" s="16">
        <v>0</v>
      </c>
      <c r="E61" s="42">
        <f t="shared" si="6"/>
        <v>8188.5</v>
      </c>
      <c r="F61" s="16">
        <f t="shared" si="7"/>
        <v>87688.5</v>
      </c>
      <c r="G61" s="19"/>
      <c r="H61" s="1"/>
      <c r="I61" s="1"/>
    </row>
    <row r="62" spans="1:9" ht="14.25">
      <c r="A62" s="15" t="s">
        <v>12</v>
      </c>
      <c r="B62" s="16">
        <v>76000</v>
      </c>
      <c r="C62" s="16">
        <v>0</v>
      </c>
      <c r="D62" s="16">
        <v>0</v>
      </c>
      <c r="E62" s="42">
        <f t="shared" si="6"/>
        <v>7828</v>
      </c>
      <c r="F62" s="16">
        <f t="shared" si="7"/>
        <v>83828</v>
      </c>
      <c r="G62" s="19"/>
      <c r="H62" s="1"/>
      <c r="I62" s="1"/>
    </row>
    <row r="63" spans="1:9" ht="14.25">
      <c r="A63" s="15" t="s">
        <v>83</v>
      </c>
      <c r="B63" s="16">
        <v>72000</v>
      </c>
      <c r="C63" s="16">
        <v>0</v>
      </c>
      <c r="D63" s="16">
        <v>0</v>
      </c>
      <c r="E63" s="42">
        <f t="shared" si="6"/>
        <v>7416</v>
      </c>
      <c r="F63" s="16">
        <f>(+B63+E63-C63-D63)</f>
        <v>79416</v>
      </c>
      <c r="G63" s="19"/>
      <c r="H63" s="1"/>
      <c r="I63" s="1"/>
    </row>
    <row r="64" spans="1:9" ht="15">
      <c r="A64" s="38" t="s">
        <v>36</v>
      </c>
      <c r="B64" s="16"/>
      <c r="C64" s="16"/>
      <c r="D64" s="39"/>
      <c r="E64" s="40"/>
      <c r="F64" s="40"/>
      <c r="G64" s="19"/>
      <c r="H64" s="19"/>
      <c r="I64" s="19"/>
    </row>
    <row r="65" spans="1:10" ht="14.25">
      <c r="A65" s="15" t="s">
        <v>141</v>
      </c>
      <c r="B65" s="16" t="s">
        <v>133</v>
      </c>
      <c r="C65" s="21" t="s">
        <v>134</v>
      </c>
      <c r="D65" s="16" t="s">
        <v>135</v>
      </c>
      <c r="E65" s="16" t="s">
        <v>136</v>
      </c>
      <c r="F65" s="16" t="s">
        <v>137</v>
      </c>
      <c r="G65" s="16" t="s">
        <v>138</v>
      </c>
      <c r="H65" s="16" t="s">
        <v>139</v>
      </c>
      <c r="I65" s="1"/>
    </row>
    <row r="66" spans="1:10" ht="14.25">
      <c r="A66" s="15" t="s">
        <v>140</v>
      </c>
      <c r="B66" s="21" t="s">
        <v>29</v>
      </c>
      <c r="C66" s="21" t="s">
        <v>17</v>
      </c>
      <c r="D66" s="21" t="s">
        <v>18</v>
      </c>
      <c r="E66" s="21" t="s">
        <v>19</v>
      </c>
      <c r="F66" s="21" t="s">
        <v>20</v>
      </c>
      <c r="G66" s="21" t="s">
        <v>132</v>
      </c>
      <c r="H66" s="21" t="s">
        <v>21</v>
      </c>
      <c r="I66" s="1"/>
    </row>
    <row r="67" spans="1:10" ht="14.25">
      <c r="A67" s="15" t="s">
        <v>142</v>
      </c>
      <c r="B67" s="21" t="s">
        <v>143</v>
      </c>
      <c r="C67" s="98" t="s">
        <v>144</v>
      </c>
      <c r="D67" s="99"/>
      <c r="E67" s="90" t="s">
        <v>145</v>
      </c>
      <c r="F67" s="78" t="s">
        <v>223</v>
      </c>
      <c r="G67" s="78" t="s">
        <v>146</v>
      </c>
      <c r="H67" s="78" t="s">
        <v>224</v>
      </c>
      <c r="I67" s="1"/>
    </row>
    <row r="68" spans="1:10" ht="14.25">
      <c r="A68" s="15" t="s">
        <v>61</v>
      </c>
      <c r="B68" s="21" t="s">
        <v>29</v>
      </c>
      <c r="C68" s="98" t="s">
        <v>131</v>
      </c>
      <c r="D68" s="99"/>
      <c r="E68" s="90" t="s">
        <v>19</v>
      </c>
      <c r="F68" s="78" t="s">
        <v>202</v>
      </c>
      <c r="G68" s="78" t="s">
        <v>132</v>
      </c>
      <c r="H68" s="78" t="s">
        <v>225</v>
      </c>
      <c r="I68" s="1"/>
    </row>
    <row r="69" spans="1:10">
      <c r="A69" s="60" t="s">
        <v>204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 ht="16.5" customHeight="1">
      <c r="A70" s="61" t="s">
        <v>203</v>
      </c>
      <c r="B70" s="51"/>
      <c r="C70" s="51"/>
      <c r="D70" s="51"/>
      <c r="E70" s="51"/>
      <c r="F70" s="51"/>
      <c r="G70" s="51"/>
      <c r="H70" s="51"/>
      <c r="I70" s="4"/>
      <c r="J70" s="4"/>
    </row>
    <row r="71" spans="1:10">
      <c r="A71" s="77" t="s">
        <v>201</v>
      </c>
      <c r="B71" s="51"/>
      <c r="C71" s="51"/>
      <c r="D71" s="51"/>
      <c r="E71" s="51"/>
      <c r="F71" s="51"/>
      <c r="G71" s="51"/>
      <c r="H71" s="51"/>
      <c r="I71" s="2"/>
      <c r="J71" s="1"/>
    </row>
    <row r="72" spans="1:10">
      <c r="A72" s="53" t="s">
        <v>194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5" t="s">
        <v>127</v>
      </c>
      <c r="B73" s="24"/>
      <c r="C73" s="24"/>
      <c r="D73" s="24"/>
      <c r="E73" s="24"/>
      <c r="F73" s="24"/>
      <c r="G73" s="25"/>
      <c r="H73" s="25"/>
      <c r="I73" s="2"/>
      <c r="J73" s="1"/>
    </row>
    <row r="74" spans="1:10">
      <c r="A74" s="53" t="s">
        <v>172</v>
      </c>
      <c r="B74" s="1"/>
      <c r="C74" s="26"/>
      <c r="D74" s="26"/>
      <c r="E74" s="26"/>
      <c r="F74" s="26"/>
      <c r="G74" s="26"/>
      <c r="H74" s="2"/>
      <c r="I74" s="2"/>
      <c r="J74" s="1"/>
    </row>
    <row r="75" spans="1:10">
      <c r="A75" s="69" t="s">
        <v>192</v>
      </c>
      <c r="B75" s="70"/>
      <c r="C75" s="71"/>
      <c r="D75" s="71"/>
      <c r="E75" s="71"/>
      <c r="F75" s="71"/>
      <c r="G75" s="71"/>
      <c r="H75" s="52"/>
      <c r="I75" s="2"/>
      <c r="J75" s="1"/>
    </row>
    <row r="76" spans="1:10">
      <c r="A76" s="53" t="s">
        <v>115</v>
      </c>
      <c r="B76" s="1"/>
      <c r="C76" s="26"/>
      <c r="D76" s="26"/>
      <c r="E76" s="26"/>
      <c r="F76" s="26"/>
      <c r="G76" s="26"/>
      <c r="H76" s="2"/>
      <c r="I76" s="2"/>
      <c r="J76" s="1"/>
    </row>
    <row r="77" spans="1:10">
      <c r="A77" s="53" t="s">
        <v>116</v>
      </c>
      <c r="B77" s="22"/>
      <c r="C77" s="22"/>
      <c r="D77" s="22"/>
      <c r="E77" s="22"/>
      <c r="F77" s="22"/>
      <c r="G77" s="22"/>
      <c r="H77" s="23"/>
      <c r="I77" s="1"/>
      <c r="J77" s="1"/>
    </row>
    <row r="78" spans="1:10">
      <c r="A78" s="53" t="s">
        <v>117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53" t="s">
        <v>119</v>
      </c>
      <c r="B80" s="1"/>
      <c r="C80" s="1"/>
      <c r="D80" s="1"/>
      <c r="E80" s="1"/>
      <c r="F80" s="1"/>
      <c r="G80" s="1"/>
      <c r="H80" s="1"/>
      <c r="I80" s="1"/>
      <c r="J80" s="1"/>
    </row>
    <row r="81" spans="1:9">
      <c r="A81" s="74" t="s">
        <v>197</v>
      </c>
      <c r="B81" s="1"/>
      <c r="C81" s="1"/>
      <c r="D81" s="1"/>
      <c r="E81" s="1"/>
      <c r="F81" s="1"/>
      <c r="G81" s="1"/>
      <c r="H81" s="1"/>
      <c r="I81" s="1"/>
    </row>
    <row r="82" spans="1:9">
      <c r="A82" s="27" t="s">
        <v>22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55</v>
      </c>
      <c r="B83" s="27"/>
      <c r="C83" s="27"/>
      <c r="D83" s="1"/>
      <c r="E83" s="1"/>
      <c r="F83" s="1"/>
      <c r="G83" s="1"/>
      <c r="H83" s="1"/>
      <c r="I83" s="1"/>
    </row>
    <row r="84" spans="1:9" ht="15">
      <c r="A84" s="28" t="s">
        <v>59</v>
      </c>
      <c r="B84" s="27"/>
      <c r="C84" s="1"/>
      <c r="D84" s="1"/>
      <c r="E84" s="1"/>
      <c r="F84" s="1"/>
      <c r="G84" s="1"/>
      <c r="H84" s="1"/>
      <c r="I84" s="1"/>
    </row>
  </sheetData>
  <mergeCells count="10">
    <mergeCell ref="C68:D68"/>
    <mergeCell ref="H9:I9"/>
    <mergeCell ref="A4:I4"/>
    <mergeCell ref="A1:I1"/>
    <mergeCell ref="A2:I2"/>
    <mergeCell ref="A3:I3"/>
    <mergeCell ref="C67:D67"/>
    <mergeCell ref="A6:I6"/>
    <mergeCell ref="A7:I7"/>
    <mergeCell ref="A8:I8"/>
  </mergeCells>
  <phoneticPr fontId="0" type="noConversion"/>
  <hyperlinks>
    <hyperlink ref="E10" r:id="rId1" display="E.D.@ 14.42%"/>
  </hyperlinks>
  <pageMargins left="0.77" right="0" top="0.25" bottom="0" header="0" footer="0"/>
  <pageSetup scale="65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A1:J1819"/>
  <sheetViews>
    <sheetView topLeftCell="A82" workbookViewId="0">
      <selection sqref="A1:I83"/>
    </sheetView>
  </sheetViews>
  <sheetFormatPr defaultRowHeight="12.75"/>
  <cols>
    <col min="1" max="1" width="24.5703125" customWidth="1"/>
    <col min="2" max="2" width="12.7109375" bestFit="1" customWidth="1"/>
    <col min="3" max="3" width="9.28515625" customWidth="1"/>
    <col min="4" max="4" width="11.28515625" customWidth="1"/>
    <col min="5" max="5" width="10.140625" customWidth="1"/>
    <col min="6" max="6" width="10.5703125" customWidth="1"/>
    <col min="7" max="7" width="8.42578125" customWidth="1"/>
    <col min="8" max="8" width="12.42578125" customWidth="1"/>
    <col min="9" max="9" width="0.140625" hidden="1" customWidth="1"/>
    <col min="10" max="10" width="11.42578125" bestFit="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1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1"/>
    </row>
    <row r="4" spans="1:10" ht="15">
      <c r="A4" s="93" t="s">
        <v>89</v>
      </c>
      <c r="B4" s="93"/>
      <c r="C4" s="93"/>
      <c r="D4" s="93"/>
      <c r="E4" s="93"/>
      <c r="F4" s="93"/>
      <c r="G4" s="93"/>
      <c r="H4" s="93"/>
      <c r="I4" s="93"/>
      <c r="J4" s="1"/>
    </row>
    <row r="5" spans="1:10" ht="15">
      <c r="A5" s="11" t="s">
        <v>122</v>
      </c>
      <c r="B5" s="13"/>
      <c r="C5" s="13"/>
      <c r="D5" s="13"/>
      <c r="E5" s="13"/>
      <c r="F5" s="13"/>
      <c r="G5" s="13"/>
      <c r="H5" s="54"/>
      <c r="I5" s="46"/>
      <c r="J5" s="1"/>
    </row>
    <row r="6" spans="1:10" ht="15.75">
      <c r="A6" s="56" t="s">
        <v>218</v>
      </c>
      <c r="B6" s="12"/>
      <c r="C6" s="12"/>
      <c r="D6" s="12"/>
      <c r="E6" s="12"/>
      <c r="F6" s="12"/>
      <c r="G6" s="12"/>
      <c r="H6" s="10"/>
      <c r="I6" s="1"/>
      <c r="J6" s="1"/>
    </row>
    <row r="7" spans="1:10" ht="14.25" customHeight="1">
      <c r="A7" s="101" t="s">
        <v>231</v>
      </c>
      <c r="B7" s="101"/>
      <c r="C7" s="101"/>
      <c r="D7" s="101"/>
      <c r="E7" s="101"/>
      <c r="F7" s="101"/>
      <c r="G7" s="101"/>
      <c r="H7" s="101"/>
      <c r="I7" s="101"/>
      <c r="J7" s="1"/>
    </row>
    <row r="8" spans="1:10">
      <c r="A8" s="8" t="s">
        <v>3</v>
      </c>
      <c r="B8" s="8" t="s">
        <v>4</v>
      </c>
      <c r="C8" s="8" t="s">
        <v>5</v>
      </c>
      <c r="D8" s="8" t="s">
        <v>5</v>
      </c>
      <c r="E8" s="8" t="s">
        <v>112</v>
      </c>
      <c r="F8" s="8" t="s">
        <v>6</v>
      </c>
      <c r="G8" s="9" t="s">
        <v>113</v>
      </c>
      <c r="H8" s="9" t="s">
        <v>23</v>
      </c>
      <c r="I8" s="1"/>
      <c r="J8" s="1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f>+DADRA!E10</f>
        <v>0.10299999999999999</v>
      </c>
      <c r="F9" s="8" t="s">
        <v>24</v>
      </c>
      <c r="G9" s="62">
        <v>2.5749999999999999E-2</v>
      </c>
      <c r="H9" s="8" t="s">
        <v>10</v>
      </c>
      <c r="I9" s="1"/>
      <c r="J9" s="1"/>
    </row>
    <row r="10" spans="1:10" ht="14.25">
      <c r="A10" s="63" t="s">
        <v>148</v>
      </c>
      <c r="B10" s="17">
        <v>83850</v>
      </c>
      <c r="C10" s="16">
        <v>700</v>
      </c>
      <c r="D10" s="16">
        <v>3850</v>
      </c>
      <c r="E10" s="42">
        <f t="shared" ref="E10:E28" si="0">+(B10-C10-D10)*0.103</f>
        <v>8167.9</v>
      </c>
      <c r="F10" s="16">
        <v>2480</v>
      </c>
      <c r="G10" s="16">
        <f t="shared" ref="G10:G28" si="1">+F10*0.02575</f>
        <v>63.86</v>
      </c>
      <c r="H10" s="16">
        <f t="shared" ref="H10:H28" si="2">+B10-C10-D10+E10+F10+G10</f>
        <v>90011.76</v>
      </c>
      <c r="I10" s="1"/>
      <c r="J10" s="1"/>
    </row>
    <row r="11" spans="1:10" ht="14.25">
      <c r="A11" s="63" t="s">
        <v>48</v>
      </c>
      <c r="B11" s="17">
        <v>85350</v>
      </c>
      <c r="C11" s="16">
        <v>700</v>
      </c>
      <c r="D11" s="17">
        <v>3850</v>
      </c>
      <c r="E11" s="42">
        <f t="shared" si="0"/>
        <v>8322.4</v>
      </c>
      <c r="F11" s="16">
        <v>2480</v>
      </c>
      <c r="G11" s="16">
        <f t="shared" si="1"/>
        <v>63.86</v>
      </c>
      <c r="H11" s="16">
        <f t="shared" si="2"/>
        <v>91666.26</v>
      </c>
      <c r="I11" s="1"/>
      <c r="J11" s="1"/>
    </row>
    <row r="12" spans="1:10" ht="14.25">
      <c r="A12" s="63" t="s">
        <v>106</v>
      </c>
      <c r="B12" s="17">
        <v>84350</v>
      </c>
      <c r="C12" s="16">
        <v>700</v>
      </c>
      <c r="D12" s="17">
        <v>3850</v>
      </c>
      <c r="E12" s="42">
        <f t="shared" si="0"/>
        <v>8219.4</v>
      </c>
      <c r="F12" s="16">
        <v>2480</v>
      </c>
      <c r="G12" s="16">
        <f t="shared" si="1"/>
        <v>63.86</v>
      </c>
      <c r="H12" s="16">
        <f t="shared" si="2"/>
        <v>90563.26</v>
      </c>
      <c r="I12" s="1"/>
      <c r="J12" s="1"/>
    </row>
    <row r="13" spans="1:10" s="7" customFormat="1" ht="14.25">
      <c r="A13" s="63" t="s">
        <v>168</v>
      </c>
      <c r="B13" s="17">
        <v>82800</v>
      </c>
      <c r="C13" s="16">
        <v>700</v>
      </c>
      <c r="D13" s="16">
        <v>3600</v>
      </c>
      <c r="E13" s="42">
        <f t="shared" si="0"/>
        <v>8085.5</v>
      </c>
      <c r="F13" s="16">
        <v>2480</v>
      </c>
      <c r="G13" s="16">
        <f t="shared" si="1"/>
        <v>63.86</v>
      </c>
      <c r="H13" s="16">
        <f t="shared" si="2"/>
        <v>89129.36</v>
      </c>
    </row>
    <row r="14" spans="1:10" ht="14.25">
      <c r="A14" s="63" t="s">
        <v>110</v>
      </c>
      <c r="B14" s="17">
        <v>84300</v>
      </c>
      <c r="C14" s="16">
        <v>700</v>
      </c>
      <c r="D14" s="16">
        <v>3600</v>
      </c>
      <c r="E14" s="42">
        <f t="shared" si="0"/>
        <v>8240</v>
      </c>
      <c r="F14" s="16">
        <v>2480</v>
      </c>
      <c r="G14" s="16">
        <f t="shared" si="1"/>
        <v>63.86</v>
      </c>
      <c r="H14" s="16">
        <f t="shared" si="2"/>
        <v>90783.86</v>
      </c>
      <c r="I14" s="1"/>
      <c r="J14" s="1"/>
    </row>
    <row r="15" spans="1:10" ht="14.25">
      <c r="A15" s="63" t="s">
        <v>109</v>
      </c>
      <c r="B15" s="17">
        <v>83300</v>
      </c>
      <c r="C15" s="16">
        <v>700</v>
      </c>
      <c r="D15" s="16">
        <v>3600</v>
      </c>
      <c r="E15" s="42">
        <f t="shared" si="0"/>
        <v>8137</v>
      </c>
      <c r="F15" s="16">
        <v>2480</v>
      </c>
      <c r="G15" s="16">
        <f t="shared" si="1"/>
        <v>63.86</v>
      </c>
      <c r="H15" s="16">
        <f t="shared" si="2"/>
        <v>89680.86</v>
      </c>
      <c r="I15" s="1"/>
      <c r="J15" s="1"/>
    </row>
    <row r="16" spans="1:10" ht="14.25">
      <c r="A16" s="63" t="s">
        <v>47</v>
      </c>
      <c r="B16" s="16">
        <v>85500</v>
      </c>
      <c r="C16" s="16">
        <v>700</v>
      </c>
      <c r="D16" s="16">
        <v>3250</v>
      </c>
      <c r="E16" s="42">
        <f t="shared" si="0"/>
        <v>8399.65</v>
      </c>
      <c r="F16" s="16">
        <v>2480</v>
      </c>
      <c r="G16" s="16">
        <f t="shared" si="1"/>
        <v>63.86</v>
      </c>
      <c r="H16" s="16">
        <f t="shared" si="2"/>
        <v>92493.51</v>
      </c>
      <c r="I16" s="1"/>
      <c r="J16" s="1"/>
    </row>
    <row r="17" spans="1:10" ht="14.25">
      <c r="A17" s="63" t="s">
        <v>35</v>
      </c>
      <c r="B17" s="16">
        <v>84250</v>
      </c>
      <c r="C17" s="16">
        <v>700</v>
      </c>
      <c r="D17" s="16">
        <v>3950</v>
      </c>
      <c r="E17" s="42">
        <f t="shared" si="0"/>
        <v>8198.7999999999993</v>
      </c>
      <c r="F17" s="16">
        <v>2480</v>
      </c>
      <c r="G17" s="16">
        <f t="shared" si="1"/>
        <v>63.86</v>
      </c>
      <c r="H17" s="16">
        <f t="shared" si="2"/>
        <v>90342.66</v>
      </c>
      <c r="I17" s="1"/>
      <c r="J17" s="1"/>
    </row>
    <row r="18" spans="1:10" ht="14.25">
      <c r="A18" s="63" t="s">
        <v>196</v>
      </c>
      <c r="B18" s="16">
        <v>87650</v>
      </c>
      <c r="C18" s="16">
        <v>700</v>
      </c>
      <c r="D18" s="16">
        <v>3350</v>
      </c>
      <c r="E18" s="42">
        <f t="shared" si="0"/>
        <v>8610.7999999999993</v>
      </c>
      <c r="F18" s="16">
        <v>2480</v>
      </c>
      <c r="G18" s="16">
        <f t="shared" si="1"/>
        <v>63.86</v>
      </c>
      <c r="H18" s="16">
        <f t="shared" si="2"/>
        <v>94754.66</v>
      </c>
      <c r="I18" s="1"/>
      <c r="J18" s="1"/>
    </row>
    <row r="19" spans="1:10" ht="14.25">
      <c r="A19" s="63" t="s">
        <v>169</v>
      </c>
      <c r="B19" s="16">
        <v>84350</v>
      </c>
      <c r="C19" s="16">
        <v>700</v>
      </c>
      <c r="D19" s="16">
        <v>3350</v>
      </c>
      <c r="E19" s="42">
        <f t="shared" si="0"/>
        <v>8270.9</v>
      </c>
      <c r="F19" s="16">
        <v>2480</v>
      </c>
      <c r="G19" s="16">
        <f t="shared" si="1"/>
        <v>63.86</v>
      </c>
      <c r="H19" s="16">
        <f t="shared" si="2"/>
        <v>91114.76</v>
      </c>
      <c r="I19" s="1"/>
      <c r="J19" s="1"/>
    </row>
    <row r="20" spans="1:10" ht="14.25">
      <c r="A20" s="63" t="s">
        <v>185</v>
      </c>
      <c r="B20" s="16">
        <v>84150</v>
      </c>
      <c r="C20" s="16">
        <v>700</v>
      </c>
      <c r="D20" s="16">
        <v>4300</v>
      </c>
      <c r="E20" s="42">
        <f t="shared" si="0"/>
        <v>8152.45</v>
      </c>
      <c r="F20" s="16">
        <v>2480</v>
      </c>
      <c r="G20" s="16">
        <f t="shared" si="1"/>
        <v>63.86</v>
      </c>
      <c r="H20" s="16">
        <f t="shared" si="2"/>
        <v>89846.31</v>
      </c>
      <c r="I20" s="1"/>
      <c r="J20" s="6"/>
    </row>
    <row r="21" spans="1:10" ht="14.25">
      <c r="A21" s="63" t="s">
        <v>186</v>
      </c>
      <c r="B21" s="16">
        <v>86550</v>
      </c>
      <c r="C21" s="16">
        <v>700</v>
      </c>
      <c r="D21" s="17">
        <v>3750</v>
      </c>
      <c r="E21" s="42">
        <f>+(B21-C21-D21)*0.103</f>
        <v>8456.2999999999993</v>
      </c>
      <c r="F21" s="16">
        <v>2480</v>
      </c>
      <c r="G21" s="16">
        <f t="shared" si="1"/>
        <v>63.86</v>
      </c>
      <c r="H21" s="16">
        <f>+B21-C21-D21+E21+F21+G21</f>
        <v>93100.160000000003</v>
      </c>
      <c r="I21" s="1"/>
      <c r="J21" s="6"/>
    </row>
    <row r="22" spans="1:10" s="7" customFormat="1" ht="14.25">
      <c r="A22" s="63" t="s">
        <v>147</v>
      </c>
      <c r="B22" s="17">
        <v>82700</v>
      </c>
      <c r="C22" s="16">
        <v>700</v>
      </c>
      <c r="D22" s="17">
        <v>3550</v>
      </c>
      <c r="E22" s="42">
        <f t="shared" si="0"/>
        <v>8080.3499999999995</v>
      </c>
      <c r="F22" s="16">
        <v>2480</v>
      </c>
      <c r="G22" s="16">
        <f t="shared" si="1"/>
        <v>63.86</v>
      </c>
      <c r="H22" s="16">
        <f t="shared" si="2"/>
        <v>89074.21</v>
      </c>
    </row>
    <row r="23" spans="1:10" ht="14.25">
      <c r="A23" s="63" t="s">
        <v>108</v>
      </c>
      <c r="B23" s="16">
        <v>85250</v>
      </c>
      <c r="C23" s="16">
        <v>700</v>
      </c>
      <c r="D23" s="16">
        <v>3700</v>
      </c>
      <c r="E23" s="42">
        <f t="shared" si="0"/>
        <v>8327.5499999999993</v>
      </c>
      <c r="F23" s="16">
        <v>2480</v>
      </c>
      <c r="G23" s="16">
        <f t="shared" si="1"/>
        <v>63.86</v>
      </c>
      <c r="H23" s="16">
        <f t="shared" si="2"/>
        <v>91721.41</v>
      </c>
      <c r="I23" s="1"/>
      <c r="J23" s="1"/>
    </row>
    <row r="24" spans="1:10" ht="14.25">
      <c r="A24" s="63" t="s">
        <v>187</v>
      </c>
      <c r="B24" s="16">
        <v>87500</v>
      </c>
      <c r="C24" s="16">
        <v>700</v>
      </c>
      <c r="D24" s="17">
        <v>4000</v>
      </c>
      <c r="E24" s="42">
        <f t="shared" si="0"/>
        <v>8528.4</v>
      </c>
      <c r="F24" s="16">
        <v>2480</v>
      </c>
      <c r="G24" s="16">
        <f t="shared" si="1"/>
        <v>63.86</v>
      </c>
      <c r="H24" s="16">
        <f t="shared" si="2"/>
        <v>93872.26</v>
      </c>
      <c r="I24" s="1"/>
      <c r="J24" s="1"/>
    </row>
    <row r="25" spans="1:10" ht="14.25">
      <c r="A25" s="63" t="s">
        <v>188</v>
      </c>
      <c r="B25" s="16">
        <v>85050</v>
      </c>
      <c r="C25" s="16">
        <v>700</v>
      </c>
      <c r="D25" s="17">
        <v>3750</v>
      </c>
      <c r="E25" s="42">
        <f t="shared" si="0"/>
        <v>8301.7999999999993</v>
      </c>
      <c r="F25" s="16">
        <v>2480</v>
      </c>
      <c r="G25" s="16">
        <f t="shared" si="1"/>
        <v>63.86</v>
      </c>
      <c r="H25" s="16">
        <f>+B25-C25-D25+E25+F25+G25</f>
        <v>91445.66</v>
      </c>
      <c r="I25" s="1"/>
      <c r="J25" s="1"/>
    </row>
    <row r="26" spans="1:10" ht="14.25">
      <c r="A26" s="63" t="s">
        <v>11</v>
      </c>
      <c r="B26" s="16">
        <v>77200</v>
      </c>
      <c r="C26" s="16">
        <v>0</v>
      </c>
      <c r="D26" s="16">
        <v>0</v>
      </c>
      <c r="E26" s="42">
        <f t="shared" si="0"/>
        <v>7951.5999999999995</v>
      </c>
      <c r="F26" s="16">
        <v>2480</v>
      </c>
      <c r="G26" s="16">
        <f t="shared" si="1"/>
        <v>63.86</v>
      </c>
      <c r="H26" s="16">
        <f t="shared" si="2"/>
        <v>87695.46</v>
      </c>
      <c r="I26" s="1"/>
      <c r="J26" s="1"/>
    </row>
    <row r="27" spans="1:10" ht="18" customHeight="1">
      <c r="A27" s="63" t="s">
        <v>12</v>
      </c>
      <c r="B27" s="16">
        <v>73200</v>
      </c>
      <c r="C27" s="16">
        <v>0</v>
      </c>
      <c r="D27" s="16">
        <v>0</v>
      </c>
      <c r="E27" s="42">
        <f t="shared" si="0"/>
        <v>7539.5999999999995</v>
      </c>
      <c r="F27" s="16">
        <v>2480</v>
      </c>
      <c r="G27" s="16">
        <f t="shared" si="1"/>
        <v>63.86</v>
      </c>
      <c r="H27" s="16">
        <f t="shared" si="2"/>
        <v>83283.460000000006</v>
      </c>
      <c r="I27" s="1"/>
      <c r="J27" s="1"/>
    </row>
    <row r="28" spans="1:10" ht="14.25" customHeight="1">
      <c r="A28" s="63" t="s">
        <v>82</v>
      </c>
      <c r="B28" s="16">
        <v>71200</v>
      </c>
      <c r="C28" s="16">
        <v>0</v>
      </c>
      <c r="D28" s="16">
        <v>0</v>
      </c>
      <c r="E28" s="42">
        <f t="shared" si="0"/>
        <v>7333.5999999999995</v>
      </c>
      <c r="F28" s="16">
        <v>2480</v>
      </c>
      <c r="G28" s="16">
        <f t="shared" si="1"/>
        <v>63.86</v>
      </c>
      <c r="H28" s="16">
        <f t="shared" si="2"/>
        <v>81077.460000000006</v>
      </c>
      <c r="I28" s="1"/>
      <c r="J28" s="1"/>
    </row>
    <row r="29" spans="1:10" ht="18" customHeight="1">
      <c r="A29" s="38" t="s">
        <v>13</v>
      </c>
      <c r="B29" s="16"/>
      <c r="C29" s="16"/>
      <c r="D29" s="16"/>
      <c r="E29" s="16"/>
      <c r="F29" s="16"/>
      <c r="G29" s="16"/>
      <c r="H29" s="16"/>
      <c r="I29" s="1"/>
      <c r="J29" s="1"/>
    </row>
    <row r="30" spans="1:10" ht="14.25">
      <c r="A30" s="15" t="s">
        <v>34</v>
      </c>
      <c r="B30" s="16">
        <v>87500</v>
      </c>
      <c r="C30" s="16">
        <v>700</v>
      </c>
      <c r="D30" s="16">
        <v>3600</v>
      </c>
      <c r="E30" s="42">
        <f t="shared" ref="E30:E40" si="3">+(B30-C30-D30)*0.103</f>
        <v>8569.6</v>
      </c>
      <c r="F30" s="16">
        <v>2480</v>
      </c>
      <c r="G30" s="16">
        <f t="shared" ref="G30:G40" si="4">+F30*0.02575</f>
        <v>63.86</v>
      </c>
      <c r="H30" s="16">
        <f t="shared" ref="H30:H40" si="5">+B30-C30-D30+E30+F30+G30</f>
        <v>94313.46</v>
      </c>
      <c r="I30" s="1"/>
      <c r="J30" s="1"/>
    </row>
    <row r="31" spans="1:10" ht="14.25">
      <c r="A31" s="15" t="s">
        <v>52</v>
      </c>
      <c r="B31" s="16">
        <v>87300</v>
      </c>
      <c r="C31" s="16">
        <v>700</v>
      </c>
      <c r="D31" s="16">
        <v>4150</v>
      </c>
      <c r="E31" s="42">
        <f t="shared" si="3"/>
        <v>8492.35</v>
      </c>
      <c r="F31" s="16">
        <v>2480</v>
      </c>
      <c r="G31" s="16">
        <f t="shared" si="4"/>
        <v>63.86</v>
      </c>
      <c r="H31" s="16">
        <f t="shared" si="5"/>
        <v>93486.21</v>
      </c>
      <c r="I31" s="1"/>
      <c r="J31" s="1"/>
    </row>
    <row r="32" spans="1:10" ht="14.25">
      <c r="A32" s="15" t="s">
        <v>51</v>
      </c>
      <c r="B32" s="16">
        <v>85950</v>
      </c>
      <c r="C32" s="16">
        <v>700</v>
      </c>
      <c r="D32" s="16">
        <v>3300</v>
      </c>
      <c r="E32" s="42">
        <f t="shared" si="3"/>
        <v>8440.85</v>
      </c>
      <c r="F32" s="16">
        <v>2480</v>
      </c>
      <c r="G32" s="16">
        <f t="shared" si="4"/>
        <v>63.86</v>
      </c>
      <c r="H32" s="16">
        <f t="shared" si="5"/>
        <v>92934.71</v>
      </c>
      <c r="I32" s="1"/>
      <c r="J32" s="1"/>
    </row>
    <row r="33" spans="1:10" ht="14.25">
      <c r="A33" s="15" t="s">
        <v>222</v>
      </c>
      <c r="B33" s="16">
        <v>88050</v>
      </c>
      <c r="C33" s="16">
        <v>700</v>
      </c>
      <c r="D33" s="16">
        <v>3450</v>
      </c>
      <c r="E33" s="42">
        <f t="shared" si="3"/>
        <v>8641.6999999999989</v>
      </c>
      <c r="F33" s="16">
        <v>2480</v>
      </c>
      <c r="G33" s="16">
        <f t="shared" si="4"/>
        <v>63.86</v>
      </c>
      <c r="H33" s="16">
        <f t="shared" si="5"/>
        <v>95085.56</v>
      </c>
      <c r="I33" s="1"/>
      <c r="J33" s="1"/>
    </row>
    <row r="34" spans="1:10" ht="14.25">
      <c r="A34" s="15" t="s">
        <v>37</v>
      </c>
      <c r="B34" s="16">
        <v>90850</v>
      </c>
      <c r="C34" s="16">
        <v>700</v>
      </c>
      <c r="D34" s="16">
        <v>4200</v>
      </c>
      <c r="E34" s="42">
        <f t="shared" si="3"/>
        <v>8852.85</v>
      </c>
      <c r="F34" s="16">
        <v>2480</v>
      </c>
      <c r="G34" s="16">
        <f t="shared" si="4"/>
        <v>63.86</v>
      </c>
      <c r="H34" s="16">
        <f t="shared" si="5"/>
        <v>97346.71</v>
      </c>
      <c r="I34" s="1"/>
      <c r="J34" s="1"/>
    </row>
    <row r="35" spans="1:10" ht="14.25">
      <c r="A35" s="15" t="s">
        <v>111</v>
      </c>
      <c r="B35" s="16">
        <v>89750</v>
      </c>
      <c r="C35" s="16">
        <v>700</v>
      </c>
      <c r="D35" s="16">
        <v>3700</v>
      </c>
      <c r="E35" s="42">
        <f t="shared" si="3"/>
        <v>8791.0499999999993</v>
      </c>
      <c r="F35" s="16">
        <v>2480</v>
      </c>
      <c r="G35" s="16">
        <f t="shared" si="4"/>
        <v>63.86</v>
      </c>
      <c r="H35" s="16">
        <f t="shared" si="5"/>
        <v>96684.91</v>
      </c>
      <c r="I35" s="1"/>
      <c r="J35" s="1"/>
    </row>
    <row r="36" spans="1:10" ht="14.25">
      <c r="A36" s="15" t="s">
        <v>53</v>
      </c>
      <c r="B36" s="16">
        <v>85350</v>
      </c>
      <c r="C36" s="16">
        <v>700</v>
      </c>
      <c r="D36" s="16">
        <v>3600</v>
      </c>
      <c r="E36" s="42">
        <f t="shared" si="3"/>
        <v>8348.15</v>
      </c>
      <c r="F36" s="16">
        <v>2480</v>
      </c>
      <c r="G36" s="16">
        <f t="shared" si="4"/>
        <v>63.86</v>
      </c>
      <c r="H36" s="16">
        <f t="shared" si="5"/>
        <v>91942.01</v>
      </c>
      <c r="I36" s="1"/>
      <c r="J36" s="1"/>
    </row>
    <row r="37" spans="1:10" ht="14.25">
      <c r="A37" s="15" t="s">
        <v>226</v>
      </c>
      <c r="B37" s="16">
        <v>87850</v>
      </c>
      <c r="C37" s="16">
        <v>700</v>
      </c>
      <c r="D37" s="16">
        <v>3700</v>
      </c>
      <c r="E37" s="42">
        <f>+(B37-C37-D37)*0.103</f>
        <v>8595.35</v>
      </c>
      <c r="F37" s="16">
        <v>2480</v>
      </c>
      <c r="G37" s="16">
        <f>+F37*0.02575</f>
        <v>63.86</v>
      </c>
      <c r="H37" s="16">
        <f>+B37-C37-D37+E37+F37+G37</f>
        <v>94589.21</v>
      </c>
      <c r="I37" s="1"/>
      <c r="J37" s="1"/>
    </row>
    <row r="38" spans="1:10" ht="14.25">
      <c r="A38" s="15" t="s">
        <v>38</v>
      </c>
      <c r="B38" s="16">
        <v>80950</v>
      </c>
      <c r="C38" s="16">
        <v>0</v>
      </c>
      <c r="D38" s="16">
        <v>0</v>
      </c>
      <c r="E38" s="42">
        <f t="shared" si="3"/>
        <v>8337.85</v>
      </c>
      <c r="F38" s="16">
        <v>2480</v>
      </c>
      <c r="G38" s="16">
        <f t="shared" si="4"/>
        <v>63.86</v>
      </c>
      <c r="H38" s="16">
        <f t="shared" si="5"/>
        <v>91831.71</v>
      </c>
      <c r="I38" s="1"/>
      <c r="J38" s="1"/>
    </row>
    <row r="39" spans="1:10" ht="14.25">
      <c r="A39" s="15" t="s">
        <v>50</v>
      </c>
      <c r="B39" s="16">
        <v>76950</v>
      </c>
      <c r="C39" s="16">
        <v>0</v>
      </c>
      <c r="D39" s="16">
        <v>0</v>
      </c>
      <c r="E39" s="42">
        <f t="shared" si="3"/>
        <v>7925.8499999999995</v>
      </c>
      <c r="F39" s="16">
        <v>2480</v>
      </c>
      <c r="G39" s="16">
        <f t="shared" si="4"/>
        <v>63.86</v>
      </c>
      <c r="H39" s="16">
        <f t="shared" si="5"/>
        <v>87419.71</v>
      </c>
      <c r="I39" s="1"/>
      <c r="J39" s="1"/>
    </row>
    <row r="40" spans="1:10" ht="14.25">
      <c r="A40" s="15" t="s">
        <v>81</v>
      </c>
      <c r="B40" s="16">
        <v>74950</v>
      </c>
      <c r="C40" s="16">
        <v>0</v>
      </c>
      <c r="D40" s="16">
        <v>0</v>
      </c>
      <c r="E40" s="42">
        <f t="shared" si="3"/>
        <v>7719.8499999999995</v>
      </c>
      <c r="F40" s="16">
        <v>2480</v>
      </c>
      <c r="G40" s="16">
        <f t="shared" si="4"/>
        <v>63.86</v>
      </c>
      <c r="H40" s="16">
        <f t="shared" si="5"/>
        <v>85213.71</v>
      </c>
      <c r="I40" s="1"/>
      <c r="J40" s="1"/>
    </row>
    <row r="41" spans="1:10" ht="18" customHeight="1">
      <c r="A41" s="38" t="s">
        <v>14</v>
      </c>
      <c r="B41" s="16"/>
      <c r="C41" s="16"/>
      <c r="D41" s="16"/>
      <c r="E41" s="16"/>
      <c r="F41" s="16"/>
      <c r="G41" s="16"/>
      <c r="H41" s="16"/>
      <c r="I41" s="1"/>
      <c r="J41" s="1"/>
    </row>
    <row r="42" spans="1:10" ht="14.25">
      <c r="A42" s="63" t="s">
        <v>208</v>
      </c>
      <c r="B42" s="16">
        <v>93800</v>
      </c>
      <c r="C42" s="16">
        <v>700</v>
      </c>
      <c r="D42" s="16">
        <v>4150</v>
      </c>
      <c r="E42" s="42">
        <f t="shared" ref="E42:E49" si="6">+(B42-C42-D42)*0.103</f>
        <v>9161.85</v>
      </c>
      <c r="F42" s="16">
        <v>2480</v>
      </c>
      <c r="G42" s="16">
        <f t="shared" ref="G42:G49" si="7">+F42*0.02575</f>
        <v>63.86</v>
      </c>
      <c r="H42" s="16">
        <f t="shared" ref="H42:H49" si="8">+B42-C42-D42+E42+F42+G42</f>
        <v>100655.71</v>
      </c>
      <c r="I42" s="1"/>
      <c r="J42" s="1"/>
    </row>
    <row r="43" spans="1:10" ht="14.25">
      <c r="A43" s="63" t="s">
        <v>209</v>
      </c>
      <c r="B43" s="16">
        <v>92500</v>
      </c>
      <c r="C43" s="16">
        <v>700</v>
      </c>
      <c r="D43" s="16">
        <v>4100</v>
      </c>
      <c r="E43" s="42">
        <f>+(B43-C43-D43)*0.103</f>
        <v>9033.1</v>
      </c>
      <c r="F43" s="16">
        <v>2480</v>
      </c>
      <c r="G43" s="16">
        <f>+F43*0.02575</f>
        <v>63.86</v>
      </c>
      <c r="H43" s="16">
        <f>+B43-C43-D43+E43+F43+G43</f>
        <v>99276.96</v>
      </c>
      <c r="I43" s="1"/>
      <c r="J43" s="1"/>
    </row>
    <row r="44" spans="1:10" ht="14.25">
      <c r="A44" s="15" t="s">
        <v>87</v>
      </c>
      <c r="B44" s="16">
        <v>93200</v>
      </c>
      <c r="C44" s="16">
        <v>700</v>
      </c>
      <c r="D44" s="16">
        <v>3850</v>
      </c>
      <c r="E44" s="42">
        <f t="shared" si="6"/>
        <v>9130.9499999999989</v>
      </c>
      <c r="F44" s="16">
        <v>2480</v>
      </c>
      <c r="G44" s="16">
        <f t="shared" si="7"/>
        <v>63.86</v>
      </c>
      <c r="H44" s="16">
        <f t="shared" si="8"/>
        <v>100324.81</v>
      </c>
      <c r="I44" s="1"/>
      <c r="J44" s="1"/>
    </row>
    <row r="45" spans="1:10" ht="14.25">
      <c r="A45" s="15" t="s">
        <v>151</v>
      </c>
      <c r="B45" s="16">
        <v>91300</v>
      </c>
      <c r="C45" s="16">
        <v>700</v>
      </c>
      <c r="D45" s="16">
        <v>4150</v>
      </c>
      <c r="E45" s="42">
        <f t="shared" si="6"/>
        <v>8904.35</v>
      </c>
      <c r="F45" s="16">
        <v>2480</v>
      </c>
      <c r="G45" s="16">
        <f t="shared" si="7"/>
        <v>63.86</v>
      </c>
      <c r="H45" s="16">
        <f t="shared" si="8"/>
        <v>97898.21</v>
      </c>
      <c r="I45" s="1"/>
      <c r="J45" s="1"/>
    </row>
    <row r="46" spans="1:10" ht="14.25">
      <c r="A46" s="15" t="s">
        <v>149</v>
      </c>
      <c r="B46" s="16">
        <v>91250</v>
      </c>
      <c r="C46" s="16">
        <v>700</v>
      </c>
      <c r="D46" s="16">
        <v>4350</v>
      </c>
      <c r="E46" s="42">
        <f t="shared" si="6"/>
        <v>8878.6</v>
      </c>
      <c r="F46" s="16">
        <v>2480</v>
      </c>
      <c r="G46" s="16">
        <f t="shared" si="7"/>
        <v>63.86</v>
      </c>
      <c r="H46" s="16">
        <f t="shared" si="8"/>
        <v>97622.46</v>
      </c>
      <c r="I46" s="1"/>
      <c r="J46" s="1"/>
    </row>
    <row r="47" spans="1:10" ht="14.25">
      <c r="A47" s="15" t="s">
        <v>150</v>
      </c>
      <c r="B47" s="16">
        <v>90750</v>
      </c>
      <c r="C47" s="16">
        <v>700</v>
      </c>
      <c r="D47" s="16">
        <v>4350</v>
      </c>
      <c r="E47" s="42">
        <f t="shared" si="6"/>
        <v>8827.1</v>
      </c>
      <c r="F47" s="16">
        <v>2480</v>
      </c>
      <c r="G47" s="16">
        <f t="shared" si="7"/>
        <v>63.86</v>
      </c>
      <c r="H47" s="16">
        <f t="shared" si="8"/>
        <v>97070.96</v>
      </c>
      <c r="I47" s="1"/>
      <c r="J47" s="1"/>
    </row>
    <row r="48" spans="1:10" ht="14.25">
      <c r="A48" s="15" t="s">
        <v>88</v>
      </c>
      <c r="B48" s="16">
        <v>88500</v>
      </c>
      <c r="C48" s="16">
        <v>700</v>
      </c>
      <c r="D48" s="16">
        <v>3800</v>
      </c>
      <c r="E48" s="42">
        <f t="shared" si="6"/>
        <v>8652</v>
      </c>
      <c r="F48" s="16">
        <v>2480</v>
      </c>
      <c r="G48" s="16">
        <f t="shared" si="7"/>
        <v>63.86</v>
      </c>
      <c r="H48" s="16">
        <f t="shared" si="8"/>
        <v>95195.86</v>
      </c>
      <c r="I48" s="1"/>
      <c r="J48" s="1"/>
    </row>
    <row r="49" spans="1:10" ht="14.25">
      <c r="A49" s="15" t="s">
        <v>54</v>
      </c>
      <c r="B49" s="16">
        <v>93600</v>
      </c>
      <c r="C49" s="16">
        <v>700</v>
      </c>
      <c r="D49" s="16">
        <v>800</v>
      </c>
      <c r="E49" s="42">
        <f t="shared" si="6"/>
        <v>9486.2999999999993</v>
      </c>
      <c r="F49" s="16">
        <v>2480</v>
      </c>
      <c r="G49" s="16">
        <f t="shared" si="7"/>
        <v>63.86</v>
      </c>
      <c r="H49" s="16">
        <f t="shared" si="8"/>
        <v>104130.16</v>
      </c>
      <c r="I49" s="1"/>
      <c r="J49" s="1"/>
    </row>
    <row r="50" spans="1:10" ht="14.25">
      <c r="A50" s="76" t="s">
        <v>199</v>
      </c>
      <c r="B50" s="16">
        <v>92800</v>
      </c>
      <c r="C50" s="16">
        <v>700</v>
      </c>
      <c r="D50" s="16">
        <v>4300</v>
      </c>
      <c r="E50" s="42">
        <f>+(B50-C50-D50)*0.103</f>
        <v>9043.4</v>
      </c>
      <c r="F50" s="16">
        <v>2480</v>
      </c>
      <c r="G50" s="16">
        <f>+F50*0.02575</f>
        <v>63.86</v>
      </c>
      <c r="H50" s="16">
        <f>+B50-C50-D50+E50+F50+G50</f>
        <v>99387.26</v>
      </c>
      <c r="I50" s="1"/>
      <c r="J50" s="1"/>
    </row>
    <row r="51" spans="1:10" ht="18" customHeight="1">
      <c r="A51" s="38" t="s">
        <v>15</v>
      </c>
      <c r="B51" s="16"/>
      <c r="C51" s="16"/>
      <c r="D51" s="16"/>
      <c r="E51" s="16"/>
      <c r="F51" s="16"/>
      <c r="G51" s="16"/>
      <c r="H51" s="16"/>
      <c r="I51" s="1"/>
      <c r="J51" s="1"/>
    </row>
    <row r="52" spans="1:10" ht="14.25">
      <c r="A52" s="15" t="s">
        <v>161</v>
      </c>
      <c r="B52" s="16">
        <v>84950</v>
      </c>
      <c r="C52" s="16">
        <v>700</v>
      </c>
      <c r="D52" s="16">
        <v>3800</v>
      </c>
      <c r="E52" s="42">
        <f t="shared" ref="E52:E62" si="9">+(B52-C52-D52)*0.103</f>
        <v>8286.35</v>
      </c>
      <c r="F52" s="16">
        <v>2480</v>
      </c>
      <c r="G52" s="16">
        <f t="shared" ref="G52:G62" si="10">+F52*0.02575</f>
        <v>63.86</v>
      </c>
      <c r="H52" s="16">
        <f t="shared" ref="H52:H62" si="11">+B52-C52-D52+E52+F52+G52</f>
        <v>91280.21</v>
      </c>
      <c r="I52" s="1"/>
      <c r="J52" s="1"/>
    </row>
    <row r="53" spans="1:10" ht="14.25">
      <c r="A53" s="15" t="s">
        <v>162</v>
      </c>
      <c r="B53" s="16">
        <v>85250</v>
      </c>
      <c r="C53" s="16">
        <v>700</v>
      </c>
      <c r="D53" s="16">
        <v>3800</v>
      </c>
      <c r="E53" s="42">
        <f t="shared" si="9"/>
        <v>8317.25</v>
      </c>
      <c r="F53" s="16">
        <v>2480</v>
      </c>
      <c r="G53" s="16">
        <f t="shared" si="10"/>
        <v>63.86</v>
      </c>
      <c r="H53" s="16">
        <f>+B53-C53-D53+E53+F53+G53</f>
        <v>91611.11</v>
      </c>
      <c r="I53" s="1"/>
      <c r="J53" s="1"/>
    </row>
    <row r="54" spans="1:10" ht="14.25">
      <c r="A54" s="15" t="s">
        <v>166</v>
      </c>
      <c r="B54" s="16">
        <v>85700</v>
      </c>
      <c r="C54" s="16">
        <v>700</v>
      </c>
      <c r="D54" s="16">
        <v>3800</v>
      </c>
      <c r="E54" s="42">
        <f t="shared" si="9"/>
        <v>8363.6</v>
      </c>
      <c r="F54" s="16">
        <v>2480</v>
      </c>
      <c r="G54" s="16">
        <f t="shared" si="10"/>
        <v>63.86</v>
      </c>
      <c r="H54" s="16">
        <f>+B54-C54-D54+E54+F54+G54</f>
        <v>92107.46</v>
      </c>
      <c r="I54" s="1"/>
      <c r="J54" s="1"/>
    </row>
    <row r="55" spans="1:10" ht="14.25">
      <c r="A55" s="15" t="s">
        <v>159</v>
      </c>
      <c r="B55" s="16">
        <v>84700</v>
      </c>
      <c r="C55" s="16">
        <v>700</v>
      </c>
      <c r="D55" s="16">
        <v>3800</v>
      </c>
      <c r="E55" s="42">
        <f t="shared" si="9"/>
        <v>8260.6</v>
      </c>
      <c r="F55" s="16">
        <v>2480</v>
      </c>
      <c r="G55" s="16">
        <f t="shared" si="10"/>
        <v>63.86</v>
      </c>
      <c r="H55" s="16">
        <f t="shared" si="11"/>
        <v>91004.46</v>
      </c>
      <c r="I55" s="1"/>
      <c r="J55" s="1"/>
    </row>
    <row r="56" spans="1:10" ht="14.25">
      <c r="A56" s="15" t="s">
        <v>129</v>
      </c>
      <c r="B56" s="16">
        <v>84700</v>
      </c>
      <c r="C56" s="16">
        <v>700</v>
      </c>
      <c r="D56" s="16">
        <v>3800</v>
      </c>
      <c r="E56" s="42">
        <f t="shared" si="9"/>
        <v>8260.6</v>
      </c>
      <c r="F56" s="16">
        <v>2480</v>
      </c>
      <c r="G56" s="16">
        <f t="shared" si="10"/>
        <v>63.86</v>
      </c>
      <c r="H56" s="16">
        <f>+B56-C56-D56+E56+F56+G56</f>
        <v>91004.46</v>
      </c>
      <c r="I56" s="1"/>
      <c r="J56" s="1"/>
    </row>
    <row r="57" spans="1:10" ht="14.25">
      <c r="A57" s="15" t="s">
        <v>49</v>
      </c>
      <c r="B57" s="16">
        <v>85550</v>
      </c>
      <c r="C57" s="16">
        <v>700</v>
      </c>
      <c r="D57" s="16">
        <v>3100</v>
      </c>
      <c r="E57" s="42">
        <f t="shared" si="9"/>
        <v>8420.25</v>
      </c>
      <c r="F57" s="16">
        <v>2480</v>
      </c>
      <c r="G57" s="16">
        <f t="shared" si="10"/>
        <v>63.86</v>
      </c>
      <c r="H57" s="16">
        <f t="shared" si="11"/>
        <v>92714.11</v>
      </c>
      <c r="I57" s="1"/>
      <c r="J57" s="1"/>
    </row>
    <row r="58" spans="1:10" ht="14.25">
      <c r="A58" s="15" t="s">
        <v>62</v>
      </c>
      <c r="B58" s="16">
        <v>87050</v>
      </c>
      <c r="C58" s="16">
        <v>700</v>
      </c>
      <c r="D58" s="16">
        <v>3100</v>
      </c>
      <c r="E58" s="42">
        <f t="shared" si="9"/>
        <v>8574.75</v>
      </c>
      <c r="F58" s="16">
        <v>2480</v>
      </c>
      <c r="G58" s="16">
        <f t="shared" si="10"/>
        <v>63.86</v>
      </c>
      <c r="H58" s="16">
        <f t="shared" si="11"/>
        <v>94368.61</v>
      </c>
      <c r="I58" s="1"/>
      <c r="J58" s="1"/>
    </row>
    <row r="59" spans="1:10" ht="14.25">
      <c r="A59" s="15" t="s">
        <v>107</v>
      </c>
      <c r="B59" s="16">
        <v>86250</v>
      </c>
      <c r="C59" s="16">
        <v>700</v>
      </c>
      <c r="D59" s="16">
        <v>3050</v>
      </c>
      <c r="E59" s="42">
        <f t="shared" si="9"/>
        <v>8497.5</v>
      </c>
      <c r="F59" s="16">
        <v>2480</v>
      </c>
      <c r="G59" s="16">
        <f t="shared" si="10"/>
        <v>63.86</v>
      </c>
      <c r="H59" s="16">
        <f t="shared" si="11"/>
        <v>93541.36</v>
      </c>
      <c r="I59" s="1"/>
      <c r="J59" s="1"/>
    </row>
    <row r="60" spans="1:10" ht="14.25">
      <c r="A60" s="15" t="s">
        <v>11</v>
      </c>
      <c r="B60" s="16">
        <v>79500</v>
      </c>
      <c r="C60" s="16">
        <v>0</v>
      </c>
      <c r="D60" s="16">
        <v>0</v>
      </c>
      <c r="E60" s="42">
        <f t="shared" si="9"/>
        <v>8188.5</v>
      </c>
      <c r="F60" s="16">
        <v>2480</v>
      </c>
      <c r="G60" s="16">
        <f t="shared" si="10"/>
        <v>63.86</v>
      </c>
      <c r="H60" s="16">
        <f t="shared" si="11"/>
        <v>90232.36</v>
      </c>
      <c r="I60" s="1"/>
      <c r="J60" s="1"/>
    </row>
    <row r="61" spans="1:10" ht="14.25">
      <c r="A61" s="15" t="s">
        <v>12</v>
      </c>
      <c r="B61" s="16">
        <v>76000</v>
      </c>
      <c r="C61" s="16">
        <v>0</v>
      </c>
      <c r="D61" s="16">
        <v>0</v>
      </c>
      <c r="E61" s="42">
        <f t="shared" si="9"/>
        <v>7828</v>
      </c>
      <c r="F61" s="16">
        <v>2480</v>
      </c>
      <c r="G61" s="16">
        <f t="shared" si="10"/>
        <v>63.86</v>
      </c>
      <c r="H61" s="16">
        <f t="shared" si="11"/>
        <v>86371.86</v>
      </c>
      <c r="I61" s="1"/>
      <c r="J61" s="1"/>
    </row>
    <row r="62" spans="1:10" ht="14.25">
      <c r="A62" s="15" t="s">
        <v>83</v>
      </c>
      <c r="B62" s="16">
        <v>72000</v>
      </c>
      <c r="C62" s="16">
        <v>0</v>
      </c>
      <c r="D62" s="16">
        <v>0</v>
      </c>
      <c r="E62" s="42">
        <f t="shared" si="9"/>
        <v>7416</v>
      </c>
      <c r="F62" s="16">
        <v>2480</v>
      </c>
      <c r="G62" s="16">
        <f t="shared" si="10"/>
        <v>63.86</v>
      </c>
      <c r="H62" s="16">
        <f t="shared" si="11"/>
        <v>81959.86</v>
      </c>
      <c r="I62" s="1"/>
      <c r="J62" s="1"/>
    </row>
    <row r="63" spans="1:10" ht="18" customHeight="1">
      <c r="A63" s="18" t="s">
        <v>36</v>
      </c>
      <c r="B63" s="19"/>
      <c r="C63" s="19"/>
      <c r="D63" s="19"/>
      <c r="E63" s="19"/>
      <c r="F63" s="19"/>
      <c r="G63" s="19"/>
      <c r="H63" s="19"/>
      <c r="I63" s="19"/>
      <c r="J63" s="1"/>
    </row>
    <row r="64" spans="1:10" ht="14.25">
      <c r="A64" s="15" t="s">
        <v>141</v>
      </c>
      <c r="B64" s="16" t="s">
        <v>133</v>
      </c>
      <c r="C64" s="21" t="s">
        <v>134</v>
      </c>
      <c r="D64" s="16" t="s">
        <v>135</v>
      </c>
      <c r="E64" s="16" t="s">
        <v>136</v>
      </c>
      <c r="F64" s="16" t="s">
        <v>137</v>
      </c>
      <c r="G64" s="16" t="s">
        <v>138</v>
      </c>
      <c r="H64" s="16" t="s">
        <v>139</v>
      </c>
      <c r="I64" s="1"/>
      <c r="J64" s="3"/>
    </row>
    <row r="65" spans="1:10" ht="14.25">
      <c r="A65" s="15" t="s">
        <v>140</v>
      </c>
      <c r="B65" s="21" t="s">
        <v>29</v>
      </c>
      <c r="C65" s="21" t="s">
        <v>17</v>
      </c>
      <c r="D65" s="21" t="s">
        <v>18</v>
      </c>
      <c r="E65" s="21" t="s">
        <v>19</v>
      </c>
      <c r="F65" s="21" t="s">
        <v>20</v>
      </c>
      <c r="G65" s="21" t="s">
        <v>132</v>
      </c>
      <c r="H65" s="21" t="s">
        <v>21</v>
      </c>
      <c r="I65" s="1"/>
      <c r="J65" s="5"/>
    </row>
    <row r="66" spans="1:10" ht="14.25">
      <c r="A66" s="15" t="s">
        <v>142</v>
      </c>
      <c r="B66" s="21" t="s">
        <v>143</v>
      </c>
      <c r="C66" s="98" t="s">
        <v>144</v>
      </c>
      <c r="D66" s="99"/>
      <c r="E66" s="90" t="s">
        <v>145</v>
      </c>
      <c r="F66" s="78" t="s">
        <v>223</v>
      </c>
      <c r="G66" s="78" t="s">
        <v>146</v>
      </c>
      <c r="H66" s="78" t="s">
        <v>224</v>
      </c>
      <c r="I66" s="1"/>
      <c r="J66" s="5"/>
    </row>
    <row r="67" spans="1:10" ht="14.25">
      <c r="A67" s="15" t="s">
        <v>61</v>
      </c>
      <c r="B67" s="21" t="s">
        <v>29</v>
      </c>
      <c r="C67" s="98" t="s">
        <v>131</v>
      </c>
      <c r="D67" s="99"/>
      <c r="E67" s="90" t="s">
        <v>19</v>
      </c>
      <c r="F67" s="78" t="s">
        <v>202</v>
      </c>
      <c r="G67" s="78" t="s">
        <v>132</v>
      </c>
      <c r="H67" s="78" t="s">
        <v>225</v>
      </c>
      <c r="I67" s="1"/>
      <c r="J67" s="5"/>
    </row>
    <row r="68" spans="1:10" ht="16.5" customHeight="1">
      <c r="A68" s="60" t="s">
        <v>204</v>
      </c>
      <c r="B68" s="51"/>
      <c r="C68" s="51"/>
      <c r="D68" s="51"/>
      <c r="E68" s="51"/>
      <c r="F68" s="51"/>
      <c r="G68" s="51"/>
      <c r="H68" s="51"/>
      <c r="I68" s="4"/>
      <c r="J68" s="4"/>
    </row>
    <row r="69" spans="1:10" ht="16.5" customHeight="1">
      <c r="A69" s="61" t="s">
        <v>203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>
      <c r="A70" s="77" t="s">
        <v>201</v>
      </c>
      <c r="B70" s="51"/>
      <c r="C70" s="51"/>
      <c r="D70" s="51"/>
      <c r="E70" s="51"/>
      <c r="F70" s="51"/>
      <c r="G70" s="51"/>
      <c r="H70" s="51"/>
      <c r="I70" s="2"/>
      <c r="J70" s="1"/>
    </row>
    <row r="71" spans="1:10">
      <c r="A71" s="53" t="s">
        <v>194</v>
      </c>
      <c r="B71" s="24"/>
      <c r="C71" s="24"/>
      <c r="D71" s="24"/>
      <c r="E71" s="24"/>
      <c r="F71" s="24"/>
      <c r="G71" s="25"/>
      <c r="H71" s="25"/>
      <c r="I71" s="2"/>
      <c r="J71" s="1"/>
    </row>
    <row r="72" spans="1:10">
      <c r="A72" s="55" t="s">
        <v>127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3" t="s">
        <v>172</v>
      </c>
      <c r="B73" s="1"/>
      <c r="C73" s="26"/>
      <c r="D73" s="26"/>
      <c r="E73" s="26"/>
      <c r="F73" s="26"/>
      <c r="G73" s="26"/>
      <c r="H73" s="2"/>
      <c r="I73" s="2"/>
      <c r="J73" s="1"/>
    </row>
    <row r="74" spans="1:10">
      <c r="A74" s="69" t="s">
        <v>192</v>
      </c>
      <c r="B74" s="70"/>
      <c r="C74" s="71"/>
      <c r="D74" s="71"/>
      <c r="E74" s="71"/>
      <c r="F74" s="71"/>
      <c r="G74" s="71"/>
      <c r="H74" s="52"/>
      <c r="I74" s="2"/>
      <c r="J74" s="1"/>
    </row>
    <row r="75" spans="1:10">
      <c r="A75" s="53" t="s">
        <v>115</v>
      </c>
      <c r="B75" s="1"/>
      <c r="C75" s="26"/>
      <c r="D75" s="26"/>
      <c r="E75" s="26"/>
      <c r="F75" s="26"/>
      <c r="G75" s="26"/>
      <c r="H75" s="2"/>
      <c r="I75" s="2"/>
      <c r="J75" s="1"/>
    </row>
    <row r="76" spans="1:10">
      <c r="A76" s="53" t="s">
        <v>116</v>
      </c>
      <c r="B76" s="22"/>
      <c r="C76" s="22"/>
      <c r="D76" s="22"/>
      <c r="E76" s="22"/>
      <c r="F76" s="22"/>
      <c r="G76" s="22"/>
      <c r="H76" s="23"/>
      <c r="I76" s="1"/>
      <c r="J76" s="1"/>
    </row>
    <row r="77" spans="1:10">
      <c r="A77" s="53" t="s">
        <v>117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53" t="s">
        <v>118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119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74" t="s">
        <v>197</v>
      </c>
      <c r="B80" s="1"/>
      <c r="C80" s="1"/>
      <c r="D80" s="1"/>
      <c r="E80" s="1"/>
      <c r="F80" s="1"/>
      <c r="G80" s="1"/>
      <c r="H80" s="1"/>
      <c r="I80" s="1"/>
    </row>
    <row r="81" spans="1:10">
      <c r="A81" s="27" t="s">
        <v>22</v>
      </c>
      <c r="B81" s="27"/>
      <c r="C81" s="27"/>
      <c r="D81" s="1"/>
      <c r="E81" s="1"/>
      <c r="F81" s="1"/>
      <c r="G81" s="1"/>
      <c r="H81" s="1"/>
      <c r="I81" s="1"/>
      <c r="J81" s="1"/>
    </row>
    <row r="82" spans="1:10" ht="15">
      <c r="A82" s="28" t="s">
        <v>55</v>
      </c>
      <c r="B82" s="27"/>
      <c r="C82" s="27"/>
      <c r="D82" s="1"/>
      <c r="E82" s="1"/>
      <c r="F82" s="1"/>
      <c r="G82" s="1"/>
      <c r="H82" s="1"/>
      <c r="I82" s="1"/>
      <c r="J82" s="1"/>
    </row>
    <row r="83" spans="1:10" ht="15">
      <c r="A83" s="28" t="s">
        <v>59</v>
      </c>
      <c r="B83" s="27"/>
      <c r="C83" s="1"/>
      <c r="D83" s="1"/>
      <c r="E83" s="1"/>
      <c r="F83" s="1"/>
      <c r="G83" s="1"/>
      <c r="H83" s="1"/>
      <c r="I83" s="1"/>
      <c r="J83" s="1"/>
    </row>
    <row r="84" spans="1:10"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 t="s">
        <v>16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</sheetData>
  <mergeCells count="7">
    <mergeCell ref="C67:D67"/>
    <mergeCell ref="A1:I1"/>
    <mergeCell ref="A2:I2"/>
    <mergeCell ref="A4:I4"/>
    <mergeCell ref="A3:I3"/>
    <mergeCell ref="C66:D66"/>
    <mergeCell ref="A7:I7"/>
  </mergeCells>
  <phoneticPr fontId="0" type="noConversion"/>
  <hyperlinks>
    <hyperlink ref="E9" r:id="rId1" display="E.D.@ 14.42%"/>
  </hyperlinks>
  <pageMargins left="0.9" right="0" top="0.37" bottom="0" header="0" footer="0"/>
  <pageSetup paperSize="9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autoPageBreaks="0" fitToPage="1"/>
  </sheetPr>
  <dimension ref="A1:J83"/>
  <sheetViews>
    <sheetView zoomScale="115" zoomScaleNormal="115" workbookViewId="0">
      <selection sqref="A1:I8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28515625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  <col min="10" max="10" width="9.140625" style="64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10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10" ht="18" customHeight="1">
      <c r="A5" s="11" t="s">
        <v>123</v>
      </c>
      <c r="B5" s="13"/>
      <c r="C5" s="13"/>
      <c r="D5" s="13"/>
      <c r="E5" s="13"/>
      <c r="F5" s="13"/>
      <c r="G5" s="13"/>
      <c r="H5" s="54"/>
      <c r="I5" s="46"/>
    </row>
    <row r="6" spans="1:10" s="2" customFormat="1" ht="13.5" customHeight="1">
      <c r="A6" s="56" t="s">
        <v>218</v>
      </c>
      <c r="B6" s="12"/>
      <c r="C6" s="12"/>
      <c r="D6" s="12"/>
      <c r="E6" s="12"/>
      <c r="F6" s="12"/>
      <c r="G6" s="12"/>
      <c r="H6" s="10"/>
      <c r="I6" s="1"/>
      <c r="J6" s="65"/>
    </row>
    <row r="7" spans="1:10" ht="15.75">
      <c r="A7" s="101" t="s">
        <v>231</v>
      </c>
      <c r="B7" s="101"/>
      <c r="C7" s="101"/>
      <c r="D7" s="101"/>
      <c r="E7" s="101"/>
      <c r="F7" s="101"/>
      <c r="G7" s="101"/>
      <c r="H7" s="101"/>
      <c r="I7" s="101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9" t="s">
        <v>23</v>
      </c>
      <c r="H8" s="100"/>
      <c r="I8" s="100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f>+DADRA!E10</f>
        <v>0.10299999999999999</v>
      </c>
      <c r="F9" s="8" t="s">
        <v>10</v>
      </c>
      <c r="G9" s="4"/>
      <c r="H9" s="30"/>
      <c r="I9" s="30"/>
    </row>
    <row r="10" spans="1:10" ht="14.25">
      <c r="A10" s="63" t="s">
        <v>148</v>
      </c>
      <c r="B10" s="17">
        <v>83850</v>
      </c>
      <c r="C10" s="16">
        <v>700</v>
      </c>
      <c r="D10" s="16">
        <v>3850</v>
      </c>
      <c r="E10" s="42">
        <f t="shared" ref="E10:E28" si="0">+(B10-C10-D10)*0.103</f>
        <v>8167.9</v>
      </c>
      <c r="F10" s="16">
        <f t="shared" ref="F10:F28" si="1">(+B10+E10-C10-D10)</f>
        <v>87467.9</v>
      </c>
      <c r="G10" s="19"/>
      <c r="H10" s="49" t="s">
        <v>60</v>
      </c>
      <c r="I10" s="50"/>
    </row>
    <row r="11" spans="1:10" ht="14.25">
      <c r="A11" s="63" t="s">
        <v>48</v>
      </c>
      <c r="B11" s="17">
        <v>85350</v>
      </c>
      <c r="C11" s="16">
        <v>700</v>
      </c>
      <c r="D11" s="17">
        <v>3850</v>
      </c>
      <c r="E11" s="42">
        <f t="shared" si="0"/>
        <v>8322.4</v>
      </c>
      <c r="F11" s="16">
        <f t="shared" si="1"/>
        <v>89122.4</v>
      </c>
      <c r="G11" s="19"/>
      <c r="H11" s="29"/>
      <c r="I11" s="29"/>
    </row>
    <row r="12" spans="1:10" ht="14.25">
      <c r="A12" s="63" t="s">
        <v>106</v>
      </c>
      <c r="B12" s="17">
        <v>84350</v>
      </c>
      <c r="C12" s="16">
        <v>700</v>
      </c>
      <c r="D12" s="17">
        <v>3850</v>
      </c>
      <c r="E12" s="42">
        <f t="shared" si="0"/>
        <v>8219.4</v>
      </c>
      <c r="F12" s="16">
        <f t="shared" si="1"/>
        <v>88019.4</v>
      </c>
      <c r="G12" s="19"/>
      <c r="H12" s="29"/>
      <c r="I12" s="29"/>
    </row>
    <row r="13" spans="1:10" ht="14.25">
      <c r="A13" s="63" t="s">
        <v>168</v>
      </c>
      <c r="B13" s="17">
        <v>82800</v>
      </c>
      <c r="C13" s="16">
        <v>700</v>
      </c>
      <c r="D13" s="16">
        <v>3600</v>
      </c>
      <c r="E13" s="42">
        <f t="shared" si="0"/>
        <v>8085.5</v>
      </c>
      <c r="F13" s="16">
        <f t="shared" si="1"/>
        <v>86585.5</v>
      </c>
      <c r="G13" s="68" t="s">
        <v>25</v>
      </c>
      <c r="H13" s="32" t="s">
        <v>26</v>
      </c>
      <c r="I13" s="9" t="s">
        <v>114</v>
      </c>
      <c r="J13" s="3"/>
    </row>
    <row r="14" spans="1:10" ht="14.25">
      <c r="A14" s="63" t="s">
        <v>110</v>
      </c>
      <c r="B14" s="17">
        <v>84300</v>
      </c>
      <c r="C14" s="16">
        <v>700</v>
      </c>
      <c r="D14" s="16">
        <v>3600</v>
      </c>
      <c r="E14" s="42">
        <f t="shared" si="0"/>
        <v>8240</v>
      </c>
      <c r="F14" s="16">
        <f t="shared" si="1"/>
        <v>88240</v>
      </c>
      <c r="G14" s="33" t="s">
        <v>27</v>
      </c>
      <c r="H14" s="32" t="s">
        <v>28</v>
      </c>
      <c r="I14" s="62">
        <v>2.5749999999999999E-2</v>
      </c>
      <c r="J14" s="3"/>
    </row>
    <row r="15" spans="1:10" ht="14.25">
      <c r="A15" s="63" t="s">
        <v>109</v>
      </c>
      <c r="B15" s="17">
        <v>83300</v>
      </c>
      <c r="C15" s="16">
        <v>700</v>
      </c>
      <c r="D15" s="16">
        <v>3600</v>
      </c>
      <c r="E15" s="42">
        <f t="shared" si="0"/>
        <v>8137</v>
      </c>
      <c r="F15" s="16">
        <f t="shared" si="1"/>
        <v>87137</v>
      </c>
      <c r="G15" s="33"/>
      <c r="H15" s="33"/>
      <c r="I15" s="32"/>
      <c r="J15" s="3"/>
    </row>
    <row r="16" spans="1:10" ht="14.25">
      <c r="A16" s="63" t="s">
        <v>47</v>
      </c>
      <c r="B16" s="16">
        <v>85500</v>
      </c>
      <c r="C16" s="16">
        <v>700</v>
      </c>
      <c r="D16" s="16">
        <v>3250</v>
      </c>
      <c r="E16" s="42">
        <f t="shared" si="0"/>
        <v>8399.65</v>
      </c>
      <c r="F16" s="16">
        <f t="shared" si="1"/>
        <v>89949.65</v>
      </c>
      <c r="G16" s="33"/>
      <c r="H16" s="33"/>
      <c r="I16" s="32"/>
      <c r="J16" s="3"/>
    </row>
    <row r="17" spans="1:10" ht="14.25">
      <c r="A17" s="63" t="s">
        <v>35</v>
      </c>
      <c r="B17" s="16">
        <v>84250</v>
      </c>
      <c r="C17" s="16">
        <v>700</v>
      </c>
      <c r="D17" s="16">
        <v>3950</v>
      </c>
      <c r="E17" s="42">
        <f t="shared" si="0"/>
        <v>8198.7999999999993</v>
      </c>
      <c r="F17" s="16">
        <f t="shared" si="1"/>
        <v>87798.8</v>
      </c>
      <c r="G17" s="33" t="s">
        <v>30</v>
      </c>
      <c r="H17" s="57">
        <v>2500</v>
      </c>
      <c r="I17" s="16">
        <f>+H17*0.02575</f>
        <v>64.375</v>
      </c>
      <c r="J17" s="66"/>
    </row>
    <row r="18" spans="1:10" ht="14.25">
      <c r="A18" s="63" t="s">
        <v>196</v>
      </c>
      <c r="B18" s="16">
        <v>87650</v>
      </c>
      <c r="C18" s="16">
        <v>700</v>
      </c>
      <c r="D18" s="16">
        <v>3350</v>
      </c>
      <c r="E18" s="42">
        <f t="shared" si="0"/>
        <v>8610.7999999999993</v>
      </c>
      <c r="F18" s="16">
        <f t="shared" si="1"/>
        <v>92210.8</v>
      </c>
      <c r="G18" s="33"/>
      <c r="H18" s="57"/>
      <c r="I18" s="47"/>
      <c r="J18" s="66"/>
    </row>
    <row r="19" spans="1:10" ht="14.25">
      <c r="A19" s="63" t="s">
        <v>169</v>
      </c>
      <c r="B19" s="16">
        <v>84350</v>
      </c>
      <c r="C19" s="16">
        <v>700</v>
      </c>
      <c r="D19" s="16">
        <v>3350</v>
      </c>
      <c r="E19" s="42">
        <f t="shared" si="0"/>
        <v>8270.9</v>
      </c>
      <c r="F19" s="16">
        <f t="shared" si="1"/>
        <v>88570.9</v>
      </c>
      <c r="G19" s="33" t="s">
        <v>41</v>
      </c>
      <c r="H19" s="57">
        <v>2550</v>
      </c>
      <c r="I19" s="16">
        <f t="shared" ref="I19:I40" si="2">+H19*0.02575</f>
        <v>65.662499999999994</v>
      </c>
      <c r="J19" s="66"/>
    </row>
    <row r="20" spans="1:10" ht="14.25">
      <c r="A20" s="63" t="s">
        <v>185</v>
      </c>
      <c r="B20" s="16">
        <v>84150</v>
      </c>
      <c r="C20" s="16">
        <v>700</v>
      </c>
      <c r="D20" s="16">
        <v>4300</v>
      </c>
      <c r="E20" s="42">
        <f t="shared" si="0"/>
        <v>8152.45</v>
      </c>
      <c r="F20" s="16">
        <f t="shared" si="1"/>
        <v>87302.45</v>
      </c>
      <c r="G20" s="33" t="s">
        <v>77</v>
      </c>
      <c r="H20" s="57">
        <v>2945</v>
      </c>
      <c r="I20" s="16">
        <f t="shared" si="2"/>
        <v>75.833749999999995</v>
      </c>
      <c r="J20" s="66"/>
    </row>
    <row r="21" spans="1:10" ht="14.25">
      <c r="A21" s="63" t="s">
        <v>186</v>
      </c>
      <c r="B21" s="16">
        <v>86550</v>
      </c>
      <c r="C21" s="16">
        <v>700</v>
      </c>
      <c r="D21" s="17">
        <v>3750</v>
      </c>
      <c r="E21" s="42">
        <f>+(B21-C21-D21)*0.103</f>
        <v>8456.2999999999993</v>
      </c>
      <c r="F21" s="16">
        <f>(+B21+E21-C21-D21)</f>
        <v>90556.3</v>
      </c>
      <c r="G21" s="33"/>
      <c r="H21" s="57"/>
      <c r="I21" s="16"/>
      <c r="J21" s="66"/>
    </row>
    <row r="22" spans="1:10" ht="14.25">
      <c r="A22" s="63" t="s">
        <v>147</v>
      </c>
      <c r="B22" s="17">
        <v>82700</v>
      </c>
      <c r="C22" s="16">
        <v>700</v>
      </c>
      <c r="D22" s="17">
        <v>3550</v>
      </c>
      <c r="E22" s="42">
        <f t="shared" si="0"/>
        <v>8080.3499999999995</v>
      </c>
      <c r="F22" s="16">
        <f t="shared" si="1"/>
        <v>86530.35</v>
      </c>
      <c r="G22" s="33" t="s">
        <v>76</v>
      </c>
      <c r="H22" s="57">
        <v>2650</v>
      </c>
      <c r="I22" s="16">
        <f t="shared" si="2"/>
        <v>68.237499999999997</v>
      </c>
      <c r="J22" s="66"/>
    </row>
    <row r="23" spans="1:10" ht="14.25">
      <c r="A23" s="63" t="s">
        <v>108</v>
      </c>
      <c r="B23" s="16">
        <v>85250</v>
      </c>
      <c r="C23" s="16">
        <v>700</v>
      </c>
      <c r="D23" s="16">
        <v>3700</v>
      </c>
      <c r="E23" s="42">
        <f t="shared" si="0"/>
        <v>8327.5499999999993</v>
      </c>
      <c r="F23" s="16">
        <f t="shared" si="1"/>
        <v>89177.55</v>
      </c>
      <c r="G23" s="33" t="s">
        <v>31</v>
      </c>
      <c r="H23" s="57">
        <v>2340</v>
      </c>
      <c r="I23" s="16">
        <f t="shared" si="2"/>
        <v>60.254999999999995</v>
      </c>
      <c r="J23" s="66"/>
    </row>
    <row r="24" spans="1:10" ht="14.25">
      <c r="A24" s="63" t="s">
        <v>187</v>
      </c>
      <c r="B24" s="16">
        <v>87500</v>
      </c>
      <c r="C24" s="16">
        <v>700</v>
      </c>
      <c r="D24" s="17">
        <v>4000</v>
      </c>
      <c r="E24" s="42">
        <f t="shared" si="0"/>
        <v>8528.4</v>
      </c>
      <c r="F24" s="16">
        <f t="shared" si="1"/>
        <v>91328.4</v>
      </c>
      <c r="G24" s="33" t="s">
        <v>74</v>
      </c>
      <c r="H24" s="57">
        <v>2510</v>
      </c>
      <c r="I24" s="16">
        <f t="shared" si="2"/>
        <v>64.632499999999993</v>
      </c>
      <c r="J24" s="66"/>
    </row>
    <row r="25" spans="1:10" ht="14.25">
      <c r="A25" s="63" t="s">
        <v>188</v>
      </c>
      <c r="B25" s="16">
        <v>85050</v>
      </c>
      <c r="C25" s="16">
        <v>700</v>
      </c>
      <c r="D25" s="17">
        <v>3750</v>
      </c>
      <c r="E25" s="42">
        <f t="shared" si="0"/>
        <v>8301.7999999999993</v>
      </c>
      <c r="F25" s="16">
        <f>(+B25+E25-C25-D25)</f>
        <v>88901.8</v>
      </c>
      <c r="G25" s="33"/>
      <c r="H25" s="57"/>
      <c r="I25" s="16"/>
      <c r="J25" s="66"/>
    </row>
    <row r="26" spans="1:10" ht="13.5" customHeight="1">
      <c r="A26" s="63" t="s">
        <v>11</v>
      </c>
      <c r="B26" s="16">
        <v>77200</v>
      </c>
      <c r="C26" s="16">
        <v>0</v>
      </c>
      <c r="D26" s="16">
        <v>0</v>
      </c>
      <c r="E26" s="42">
        <f t="shared" si="0"/>
        <v>7951.5999999999995</v>
      </c>
      <c r="F26" s="16">
        <f t="shared" si="1"/>
        <v>85151.6</v>
      </c>
      <c r="G26" s="33" t="s">
        <v>75</v>
      </c>
      <c r="H26" s="57">
        <v>2840</v>
      </c>
      <c r="I26" s="16">
        <f t="shared" si="2"/>
        <v>73.13</v>
      </c>
      <c r="J26" s="66"/>
    </row>
    <row r="27" spans="1:10" ht="14.25">
      <c r="A27" s="63" t="s">
        <v>12</v>
      </c>
      <c r="B27" s="16">
        <v>73200</v>
      </c>
      <c r="C27" s="16">
        <v>0</v>
      </c>
      <c r="D27" s="16">
        <v>0</v>
      </c>
      <c r="E27" s="42">
        <f t="shared" si="0"/>
        <v>7539.5999999999995</v>
      </c>
      <c r="F27" s="16">
        <f t="shared" si="1"/>
        <v>80739.600000000006</v>
      </c>
      <c r="G27" s="33" t="s">
        <v>73</v>
      </c>
      <c r="H27" s="57">
        <v>2480</v>
      </c>
      <c r="I27" s="16">
        <f t="shared" si="2"/>
        <v>63.86</v>
      </c>
      <c r="J27" s="66"/>
    </row>
    <row r="28" spans="1:10" ht="14.25">
      <c r="A28" s="63" t="s">
        <v>82</v>
      </c>
      <c r="B28" s="16">
        <v>71200</v>
      </c>
      <c r="C28" s="16">
        <v>0</v>
      </c>
      <c r="D28" s="16">
        <v>0</v>
      </c>
      <c r="E28" s="42">
        <f t="shared" si="0"/>
        <v>7333.5999999999995</v>
      </c>
      <c r="F28" s="16">
        <f t="shared" si="1"/>
        <v>78533.600000000006</v>
      </c>
      <c r="G28" s="33" t="s">
        <v>58</v>
      </c>
      <c r="H28" s="57">
        <v>2600</v>
      </c>
      <c r="I28" s="16">
        <f t="shared" si="2"/>
        <v>66.95</v>
      </c>
      <c r="J28" s="66"/>
    </row>
    <row r="29" spans="1:10" ht="15">
      <c r="A29" s="38" t="s">
        <v>13</v>
      </c>
      <c r="B29" s="16"/>
      <c r="C29" s="16"/>
      <c r="D29" s="16"/>
      <c r="E29" s="9"/>
      <c r="F29" s="9"/>
      <c r="G29" s="33" t="s">
        <v>42</v>
      </c>
      <c r="H29" s="57">
        <v>2840</v>
      </c>
      <c r="I29" s="16">
        <f t="shared" si="2"/>
        <v>73.13</v>
      </c>
      <c r="J29" s="66"/>
    </row>
    <row r="30" spans="1:10" ht="18" customHeight="1">
      <c r="A30" s="15" t="s">
        <v>34</v>
      </c>
      <c r="B30" s="16">
        <v>87500</v>
      </c>
      <c r="C30" s="16">
        <v>700</v>
      </c>
      <c r="D30" s="16">
        <v>3600</v>
      </c>
      <c r="E30" s="42">
        <f t="shared" ref="E30:E40" si="3">+(B30-C30-D30)*0.103</f>
        <v>8569.6</v>
      </c>
      <c r="F30" s="16">
        <f t="shared" ref="F30:F40" si="4">(+B30+E30-C30-D30)</f>
        <v>91769.600000000006</v>
      </c>
      <c r="G30" s="33" t="s">
        <v>32</v>
      </c>
      <c r="H30" s="57">
        <v>2600</v>
      </c>
      <c r="I30" s="16">
        <f t="shared" si="2"/>
        <v>66.95</v>
      </c>
      <c r="J30" s="66"/>
    </row>
    <row r="31" spans="1:10" ht="14.25">
      <c r="A31" s="15" t="s">
        <v>52</v>
      </c>
      <c r="B31" s="16">
        <v>87300</v>
      </c>
      <c r="C31" s="16">
        <v>700</v>
      </c>
      <c r="D31" s="16">
        <v>4150</v>
      </c>
      <c r="E31" s="42">
        <f t="shared" si="3"/>
        <v>8492.35</v>
      </c>
      <c r="F31" s="16">
        <f t="shared" si="4"/>
        <v>90942.35</v>
      </c>
      <c r="G31" s="33" t="s">
        <v>45</v>
      </c>
      <c r="H31" s="57">
        <v>2570</v>
      </c>
      <c r="I31" s="16">
        <f t="shared" si="2"/>
        <v>66.177499999999995</v>
      </c>
      <c r="J31" s="66"/>
    </row>
    <row r="32" spans="1:10" ht="14.25">
      <c r="A32" s="15" t="s">
        <v>51</v>
      </c>
      <c r="B32" s="16">
        <v>85950</v>
      </c>
      <c r="C32" s="16">
        <v>700</v>
      </c>
      <c r="D32" s="16">
        <v>3300</v>
      </c>
      <c r="E32" s="42">
        <f t="shared" si="3"/>
        <v>8440.85</v>
      </c>
      <c r="F32" s="16">
        <f t="shared" si="4"/>
        <v>90390.85</v>
      </c>
      <c r="G32" s="33" t="s">
        <v>78</v>
      </c>
      <c r="H32" s="57">
        <v>2800</v>
      </c>
      <c r="I32" s="16">
        <f t="shared" si="2"/>
        <v>72.099999999999994</v>
      </c>
      <c r="J32" s="66"/>
    </row>
    <row r="33" spans="1:10" ht="14.25">
      <c r="A33" s="15" t="s">
        <v>222</v>
      </c>
      <c r="B33" s="16">
        <v>88050</v>
      </c>
      <c r="C33" s="16">
        <v>700</v>
      </c>
      <c r="D33" s="16">
        <v>3450</v>
      </c>
      <c r="E33" s="42">
        <f t="shared" si="3"/>
        <v>8641.6999999999989</v>
      </c>
      <c r="F33" s="16">
        <f t="shared" si="4"/>
        <v>92541.7</v>
      </c>
      <c r="G33" s="33" t="s">
        <v>43</v>
      </c>
      <c r="H33" s="57">
        <v>2300</v>
      </c>
      <c r="I33" s="16">
        <f t="shared" si="2"/>
        <v>59.224999999999994</v>
      </c>
      <c r="J33" s="66"/>
    </row>
    <row r="34" spans="1:10" ht="14.25">
      <c r="A34" s="15" t="s">
        <v>37</v>
      </c>
      <c r="B34" s="16">
        <v>90850</v>
      </c>
      <c r="C34" s="16">
        <v>700</v>
      </c>
      <c r="D34" s="16">
        <v>4200</v>
      </c>
      <c r="E34" s="42">
        <f t="shared" si="3"/>
        <v>8852.85</v>
      </c>
      <c r="F34" s="16">
        <f t="shared" si="4"/>
        <v>94802.85</v>
      </c>
      <c r="G34" s="82" t="s">
        <v>56</v>
      </c>
      <c r="H34" s="58">
        <v>2300</v>
      </c>
      <c r="I34" s="16">
        <f t="shared" si="2"/>
        <v>59.224999999999994</v>
      </c>
      <c r="J34" s="66"/>
    </row>
    <row r="35" spans="1:10" ht="14.25">
      <c r="A35" s="15" t="s">
        <v>111</v>
      </c>
      <c r="B35" s="16">
        <v>89750</v>
      </c>
      <c r="C35" s="16">
        <v>700</v>
      </c>
      <c r="D35" s="16">
        <v>3700</v>
      </c>
      <c r="E35" s="42">
        <f t="shared" si="3"/>
        <v>8791.0499999999993</v>
      </c>
      <c r="F35" s="16">
        <f t="shared" si="4"/>
        <v>94141.05</v>
      </c>
      <c r="G35" s="33" t="s">
        <v>57</v>
      </c>
      <c r="H35" s="57">
        <v>2367</v>
      </c>
      <c r="I35" s="16">
        <f t="shared" si="2"/>
        <v>60.950249999999997</v>
      </c>
      <c r="J35" s="66"/>
    </row>
    <row r="36" spans="1:10" ht="14.25">
      <c r="A36" s="15" t="s">
        <v>53</v>
      </c>
      <c r="B36" s="16">
        <v>85350</v>
      </c>
      <c r="C36" s="16">
        <v>700</v>
      </c>
      <c r="D36" s="16">
        <v>3600</v>
      </c>
      <c r="E36" s="42">
        <f t="shared" si="3"/>
        <v>8348.15</v>
      </c>
      <c r="F36" s="16">
        <f t="shared" si="4"/>
        <v>89398.15</v>
      </c>
      <c r="G36" s="33"/>
      <c r="H36" s="57"/>
      <c r="I36" s="16"/>
      <c r="J36" s="66"/>
    </row>
    <row r="37" spans="1:10" ht="14.25">
      <c r="A37" s="15" t="s">
        <v>226</v>
      </c>
      <c r="B37" s="16">
        <v>87850</v>
      </c>
      <c r="C37" s="16">
        <v>700</v>
      </c>
      <c r="D37" s="16">
        <v>3700</v>
      </c>
      <c r="E37" s="42">
        <f>+(B37-C37-D37)*0.103</f>
        <v>8595.35</v>
      </c>
      <c r="F37" s="16">
        <f>(+B37+E37-C37-D37)</f>
        <v>92045.35</v>
      </c>
      <c r="G37" s="33"/>
      <c r="H37" s="57"/>
      <c r="I37" s="16"/>
      <c r="J37" s="66"/>
    </row>
    <row r="38" spans="1:10" ht="14.25">
      <c r="A38" s="15" t="s">
        <v>38</v>
      </c>
      <c r="B38" s="16">
        <v>80950</v>
      </c>
      <c r="C38" s="16">
        <v>0</v>
      </c>
      <c r="D38" s="16">
        <v>0</v>
      </c>
      <c r="E38" s="42">
        <f t="shared" si="3"/>
        <v>8337.85</v>
      </c>
      <c r="F38" s="16">
        <f t="shared" si="4"/>
        <v>89287.85</v>
      </c>
      <c r="G38" s="33" t="s">
        <v>79</v>
      </c>
      <c r="H38" s="59">
        <v>2650</v>
      </c>
      <c r="I38" s="16">
        <f t="shared" si="2"/>
        <v>68.237499999999997</v>
      </c>
      <c r="J38" s="66"/>
    </row>
    <row r="39" spans="1:10" ht="14.25">
      <c r="A39" s="15" t="s">
        <v>50</v>
      </c>
      <c r="B39" s="16">
        <v>76950</v>
      </c>
      <c r="C39" s="16">
        <v>0</v>
      </c>
      <c r="D39" s="16">
        <v>0</v>
      </c>
      <c r="E39" s="42">
        <f t="shared" si="3"/>
        <v>7925.8499999999995</v>
      </c>
      <c r="F39" s="16">
        <f t="shared" si="4"/>
        <v>84875.85</v>
      </c>
      <c r="G39" s="33" t="s">
        <v>44</v>
      </c>
      <c r="H39" s="57">
        <v>2700</v>
      </c>
      <c r="I39" s="16">
        <f t="shared" si="2"/>
        <v>69.524999999999991</v>
      </c>
      <c r="J39" s="66"/>
    </row>
    <row r="40" spans="1:10" ht="14.25">
      <c r="A40" s="15" t="s">
        <v>81</v>
      </c>
      <c r="B40" s="16">
        <v>74950</v>
      </c>
      <c r="C40" s="16">
        <v>0</v>
      </c>
      <c r="D40" s="16">
        <v>0</v>
      </c>
      <c r="E40" s="42">
        <f t="shared" si="3"/>
        <v>7719.8499999999995</v>
      </c>
      <c r="F40" s="16">
        <f t="shared" si="4"/>
        <v>82669.850000000006</v>
      </c>
      <c r="G40" s="33" t="s">
        <v>46</v>
      </c>
      <c r="H40" s="57">
        <v>2350</v>
      </c>
      <c r="I40" s="16">
        <f t="shared" si="2"/>
        <v>60.512499999999996</v>
      </c>
      <c r="J40" s="66"/>
    </row>
    <row r="41" spans="1:10" ht="15">
      <c r="A41" s="38" t="s">
        <v>14</v>
      </c>
      <c r="B41" s="16"/>
      <c r="C41" s="16"/>
      <c r="D41" s="16"/>
      <c r="E41" s="16">
        <f>(B41-C41-D41)*16%</f>
        <v>0</v>
      </c>
      <c r="F41" s="16">
        <f>(B41-C41-D41)*16%+(B41-C41-D41)</f>
        <v>0</v>
      </c>
      <c r="G41" s="37" t="s">
        <v>40</v>
      </c>
      <c r="H41" s="1"/>
    </row>
    <row r="42" spans="1:10" ht="14.25">
      <c r="A42" s="63" t="s">
        <v>208</v>
      </c>
      <c r="B42" s="16">
        <v>93800</v>
      </c>
      <c r="C42" s="16">
        <v>700</v>
      </c>
      <c r="D42" s="16">
        <v>4150</v>
      </c>
      <c r="E42" s="42">
        <f t="shared" ref="E42:E49" si="5">+(B42-C42-D42)*0.103</f>
        <v>9161.85</v>
      </c>
      <c r="F42" s="16">
        <f t="shared" ref="F42:F49" si="6">(+B42+E42-C42-D42)</f>
        <v>98111.85</v>
      </c>
      <c r="G42" s="19"/>
      <c r="H42" s="1"/>
      <c r="I42" s="1"/>
    </row>
    <row r="43" spans="1:10" ht="14.25">
      <c r="A43" s="63" t="s">
        <v>209</v>
      </c>
      <c r="B43" s="16">
        <v>92500</v>
      </c>
      <c r="C43" s="16">
        <v>700</v>
      </c>
      <c r="D43" s="16">
        <v>4100</v>
      </c>
      <c r="E43" s="42">
        <f>+(B43-C43-D43)*0.103</f>
        <v>9033.1</v>
      </c>
      <c r="F43" s="16">
        <f>(+B43+E43-C43-D43)</f>
        <v>96733.1</v>
      </c>
      <c r="G43" s="19"/>
      <c r="H43" s="1"/>
      <c r="I43" s="1"/>
    </row>
    <row r="44" spans="1:10" ht="14.25">
      <c r="A44" s="15" t="s">
        <v>87</v>
      </c>
      <c r="B44" s="16">
        <v>93200</v>
      </c>
      <c r="C44" s="16">
        <v>700</v>
      </c>
      <c r="D44" s="16">
        <v>3850</v>
      </c>
      <c r="E44" s="42">
        <f t="shared" si="5"/>
        <v>9130.9499999999989</v>
      </c>
      <c r="F44" s="16">
        <f t="shared" si="6"/>
        <v>97780.95</v>
      </c>
      <c r="G44" s="19"/>
      <c r="H44" s="1"/>
      <c r="I44" s="1"/>
    </row>
    <row r="45" spans="1:10" ht="14.25">
      <c r="A45" s="15" t="s">
        <v>151</v>
      </c>
      <c r="B45" s="16">
        <v>91300</v>
      </c>
      <c r="C45" s="16">
        <v>700</v>
      </c>
      <c r="D45" s="16">
        <v>4150</v>
      </c>
      <c r="E45" s="42">
        <f t="shared" si="5"/>
        <v>8904.35</v>
      </c>
      <c r="F45" s="16">
        <f t="shared" si="6"/>
        <v>95354.35</v>
      </c>
      <c r="G45" s="19"/>
      <c r="H45" s="1"/>
      <c r="I45" s="1"/>
    </row>
    <row r="46" spans="1:10" ht="14.25">
      <c r="A46" s="15" t="s">
        <v>149</v>
      </c>
      <c r="B46" s="16">
        <v>91250</v>
      </c>
      <c r="C46" s="16">
        <v>700</v>
      </c>
      <c r="D46" s="16">
        <v>4350</v>
      </c>
      <c r="E46" s="42">
        <f t="shared" si="5"/>
        <v>8878.6</v>
      </c>
      <c r="F46" s="16">
        <f t="shared" si="6"/>
        <v>95078.6</v>
      </c>
      <c r="G46" s="19"/>
      <c r="H46" s="1"/>
      <c r="I46" s="1"/>
    </row>
    <row r="47" spans="1:10" ht="14.25">
      <c r="A47" s="15" t="s">
        <v>150</v>
      </c>
      <c r="B47" s="16">
        <v>90750</v>
      </c>
      <c r="C47" s="16">
        <v>700</v>
      </c>
      <c r="D47" s="16">
        <v>4350</v>
      </c>
      <c r="E47" s="42">
        <f t="shared" si="5"/>
        <v>8827.1</v>
      </c>
      <c r="F47" s="16">
        <f t="shared" si="6"/>
        <v>94527.1</v>
      </c>
      <c r="G47" s="19"/>
      <c r="H47" s="1"/>
      <c r="I47" s="1"/>
    </row>
    <row r="48" spans="1:10" ht="14.25">
      <c r="A48" s="15" t="s">
        <v>88</v>
      </c>
      <c r="B48" s="16">
        <v>88500</v>
      </c>
      <c r="C48" s="16">
        <v>700</v>
      </c>
      <c r="D48" s="16">
        <v>3800</v>
      </c>
      <c r="E48" s="42">
        <f t="shared" si="5"/>
        <v>8652</v>
      </c>
      <c r="F48" s="16">
        <f t="shared" si="6"/>
        <v>92652</v>
      </c>
      <c r="G48" s="19"/>
      <c r="H48" s="1"/>
      <c r="I48" s="1"/>
    </row>
    <row r="49" spans="1:9" ht="14.25">
      <c r="A49" s="15" t="s">
        <v>54</v>
      </c>
      <c r="B49" s="16">
        <v>93600</v>
      </c>
      <c r="C49" s="16">
        <v>700</v>
      </c>
      <c r="D49" s="16">
        <v>800</v>
      </c>
      <c r="E49" s="42">
        <f t="shared" si="5"/>
        <v>9486.2999999999993</v>
      </c>
      <c r="F49" s="16">
        <f t="shared" si="6"/>
        <v>101586.3</v>
      </c>
      <c r="G49" s="19"/>
      <c r="H49" s="1"/>
      <c r="I49" s="1"/>
    </row>
    <row r="50" spans="1:9" ht="14.25">
      <c r="A50" s="76" t="s">
        <v>199</v>
      </c>
      <c r="B50" s="16">
        <v>92800</v>
      </c>
      <c r="C50" s="16">
        <v>700</v>
      </c>
      <c r="D50" s="16">
        <v>4300</v>
      </c>
      <c r="E50" s="42">
        <f>+(B50-C50-D50)*0.103</f>
        <v>9043.4</v>
      </c>
      <c r="F50" s="16">
        <f>(+B50+E50-C50-D50)</f>
        <v>96843.4</v>
      </c>
      <c r="G50" s="19"/>
      <c r="H50" s="1"/>
      <c r="I50" s="1"/>
    </row>
    <row r="51" spans="1:9" ht="15">
      <c r="A51" s="38" t="s">
        <v>15</v>
      </c>
      <c r="B51" s="16"/>
      <c r="C51" s="16"/>
      <c r="D51" s="16"/>
      <c r="E51" s="16"/>
      <c r="F51" s="16"/>
      <c r="G51" s="19"/>
      <c r="H51" s="1"/>
      <c r="I51" s="1"/>
    </row>
    <row r="52" spans="1:9" ht="14.25">
      <c r="A52" s="15" t="s">
        <v>161</v>
      </c>
      <c r="B52" s="16">
        <v>84950</v>
      </c>
      <c r="C52" s="16">
        <v>700</v>
      </c>
      <c r="D52" s="16">
        <v>3800</v>
      </c>
      <c r="E52" s="42">
        <f t="shared" ref="E52:E62" si="7">+(B52-C52-D52)*0.103</f>
        <v>8286.35</v>
      </c>
      <c r="F52" s="16">
        <f t="shared" ref="F52:F62" si="8">(+B52+E52-C52-D52)</f>
        <v>88736.35</v>
      </c>
      <c r="G52" s="19"/>
      <c r="H52" s="1"/>
      <c r="I52" s="1"/>
    </row>
    <row r="53" spans="1:9" ht="14.25">
      <c r="A53" s="15" t="s">
        <v>162</v>
      </c>
      <c r="B53" s="16">
        <v>85250</v>
      </c>
      <c r="C53" s="16">
        <v>700</v>
      </c>
      <c r="D53" s="16">
        <v>3800</v>
      </c>
      <c r="E53" s="42">
        <f t="shared" si="7"/>
        <v>8317.25</v>
      </c>
      <c r="F53" s="16">
        <f>(+B53+E53-C53-D53)</f>
        <v>89067.25</v>
      </c>
      <c r="G53" s="19"/>
      <c r="H53" s="1"/>
      <c r="I53" s="1"/>
    </row>
    <row r="54" spans="1:9" ht="14.25">
      <c r="A54" s="15" t="s">
        <v>166</v>
      </c>
      <c r="B54" s="16">
        <v>85700</v>
      </c>
      <c r="C54" s="16">
        <v>700</v>
      </c>
      <c r="D54" s="16">
        <v>3800</v>
      </c>
      <c r="E54" s="42">
        <f t="shared" si="7"/>
        <v>8363.6</v>
      </c>
      <c r="F54" s="16">
        <f>(+B54+E54-C54-D54)</f>
        <v>89563.6</v>
      </c>
      <c r="G54" s="19"/>
      <c r="H54" s="1"/>
      <c r="I54" s="1"/>
    </row>
    <row r="55" spans="1:9" ht="14.25">
      <c r="A55" s="15" t="s">
        <v>159</v>
      </c>
      <c r="B55" s="16">
        <v>84700</v>
      </c>
      <c r="C55" s="16">
        <v>700</v>
      </c>
      <c r="D55" s="16">
        <v>3800</v>
      </c>
      <c r="E55" s="42">
        <f t="shared" si="7"/>
        <v>8260.6</v>
      </c>
      <c r="F55" s="16">
        <f t="shared" si="8"/>
        <v>88460.6</v>
      </c>
      <c r="G55" s="19"/>
      <c r="H55" s="1"/>
      <c r="I55" s="1"/>
    </row>
    <row r="56" spans="1:9" ht="14.25">
      <c r="A56" s="15" t="s">
        <v>129</v>
      </c>
      <c r="B56" s="16">
        <v>84700</v>
      </c>
      <c r="C56" s="16">
        <v>700</v>
      </c>
      <c r="D56" s="16">
        <v>3800</v>
      </c>
      <c r="E56" s="42">
        <f t="shared" si="7"/>
        <v>8260.6</v>
      </c>
      <c r="F56" s="16">
        <f>(+B56+E56-C56-D56)</f>
        <v>88460.6</v>
      </c>
      <c r="G56" s="19"/>
      <c r="H56" s="1"/>
      <c r="I56" s="1"/>
    </row>
    <row r="57" spans="1:9" ht="14.25">
      <c r="A57" s="15" t="s">
        <v>49</v>
      </c>
      <c r="B57" s="16">
        <v>85550</v>
      </c>
      <c r="C57" s="16">
        <v>700</v>
      </c>
      <c r="D57" s="16">
        <v>3100</v>
      </c>
      <c r="E57" s="42">
        <f t="shared" si="7"/>
        <v>8420.25</v>
      </c>
      <c r="F57" s="16">
        <f t="shared" si="8"/>
        <v>90170.25</v>
      </c>
      <c r="G57" s="19"/>
      <c r="H57" s="1"/>
      <c r="I57" s="1"/>
    </row>
    <row r="58" spans="1:9" ht="14.25">
      <c r="A58" s="15" t="s">
        <v>62</v>
      </c>
      <c r="B58" s="16">
        <v>87050</v>
      </c>
      <c r="C58" s="16">
        <v>700</v>
      </c>
      <c r="D58" s="16">
        <v>3100</v>
      </c>
      <c r="E58" s="42">
        <f t="shared" si="7"/>
        <v>8574.75</v>
      </c>
      <c r="F58" s="16">
        <f t="shared" si="8"/>
        <v>91824.75</v>
      </c>
      <c r="G58" s="19"/>
      <c r="H58" s="1"/>
      <c r="I58" s="1"/>
    </row>
    <row r="59" spans="1:9" ht="14.25">
      <c r="A59" s="15" t="s">
        <v>107</v>
      </c>
      <c r="B59" s="16">
        <v>86250</v>
      </c>
      <c r="C59" s="16">
        <v>700</v>
      </c>
      <c r="D59" s="16">
        <v>3050</v>
      </c>
      <c r="E59" s="42">
        <f t="shared" si="7"/>
        <v>8497.5</v>
      </c>
      <c r="F59" s="16">
        <f t="shared" si="8"/>
        <v>90997.5</v>
      </c>
      <c r="G59" s="19"/>
      <c r="H59" s="1"/>
      <c r="I59" s="1"/>
    </row>
    <row r="60" spans="1:9" ht="14.25">
      <c r="A60" s="15" t="s">
        <v>11</v>
      </c>
      <c r="B60" s="16">
        <v>79500</v>
      </c>
      <c r="C60" s="16">
        <v>0</v>
      </c>
      <c r="D60" s="16">
        <v>0</v>
      </c>
      <c r="E60" s="42">
        <f t="shared" si="7"/>
        <v>8188.5</v>
      </c>
      <c r="F60" s="16">
        <f t="shared" si="8"/>
        <v>87688.5</v>
      </c>
      <c r="G60" s="19"/>
      <c r="H60" s="1"/>
      <c r="I60" s="1"/>
    </row>
    <row r="61" spans="1:9" ht="14.25">
      <c r="A61" s="15" t="s">
        <v>12</v>
      </c>
      <c r="B61" s="16">
        <v>76000</v>
      </c>
      <c r="C61" s="16">
        <v>0</v>
      </c>
      <c r="D61" s="16">
        <v>0</v>
      </c>
      <c r="E61" s="42">
        <f t="shared" si="7"/>
        <v>7828</v>
      </c>
      <c r="F61" s="16">
        <f t="shared" si="8"/>
        <v>83828</v>
      </c>
      <c r="G61" s="19"/>
      <c r="H61" s="1"/>
      <c r="I61" s="1"/>
    </row>
    <row r="62" spans="1:9" ht="14.25">
      <c r="A62" s="15" t="s">
        <v>83</v>
      </c>
      <c r="B62" s="16">
        <v>72000</v>
      </c>
      <c r="C62" s="16">
        <v>0</v>
      </c>
      <c r="D62" s="16">
        <v>0</v>
      </c>
      <c r="E62" s="42">
        <f t="shared" si="7"/>
        <v>7416</v>
      </c>
      <c r="F62" s="16">
        <f t="shared" si="8"/>
        <v>79416</v>
      </c>
      <c r="G62" s="19"/>
      <c r="H62" s="1"/>
      <c r="I62" s="1"/>
    </row>
    <row r="63" spans="1:9" ht="15">
      <c r="A63" s="38" t="s">
        <v>36</v>
      </c>
      <c r="B63" s="16"/>
      <c r="C63" s="16"/>
      <c r="D63" s="39"/>
      <c r="E63" s="40"/>
      <c r="F63" s="40"/>
      <c r="G63" s="19"/>
      <c r="H63" s="19"/>
      <c r="I63" s="19"/>
    </row>
    <row r="64" spans="1:9" ht="14.25">
      <c r="A64" s="15" t="s">
        <v>141</v>
      </c>
      <c r="B64" s="16" t="s">
        <v>133</v>
      </c>
      <c r="C64" s="21" t="s">
        <v>134</v>
      </c>
      <c r="D64" s="16" t="s">
        <v>135</v>
      </c>
      <c r="E64" s="16" t="s">
        <v>136</v>
      </c>
      <c r="F64" s="16" t="s">
        <v>137</v>
      </c>
      <c r="G64" s="16" t="s">
        <v>138</v>
      </c>
      <c r="H64" s="16" t="s">
        <v>139</v>
      </c>
      <c r="I64" s="1"/>
    </row>
    <row r="65" spans="1:10" ht="14.25">
      <c r="A65" s="15" t="s">
        <v>140</v>
      </c>
      <c r="B65" s="21" t="s">
        <v>29</v>
      </c>
      <c r="C65" s="21" t="s">
        <v>17</v>
      </c>
      <c r="D65" s="21" t="s">
        <v>18</v>
      </c>
      <c r="E65" s="21" t="s">
        <v>19</v>
      </c>
      <c r="F65" s="21" t="s">
        <v>20</v>
      </c>
      <c r="G65" s="21" t="s">
        <v>132</v>
      </c>
      <c r="H65" s="21" t="s">
        <v>21</v>
      </c>
      <c r="I65" s="1"/>
    </row>
    <row r="66" spans="1:10" ht="14.25">
      <c r="A66" s="15" t="s">
        <v>142</v>
      </c>
      <c r="B66" s="21" t="s">
        <v>143</v>
      </c>
      <c r="C66" s="98" t="s">
        <v>144</v>
      </c>
      <c r="D66" s="99"/>
      <c r="E66" s="90" t="s">
        <v>145</v>
      </c>
      <c r="F66" s="78" t="s">
        <v>223</v>
      </c>
      <c r="G66" s="78" t="s">
        <v>146</v>
      </c>
      <c r="H66" s="78" t="s">
        <v>224</v>
      </c>
      <c r="I66" s="1"/>
    </row>
    <row r="67" spans="1:10" ht="14.25">
      <c r="A67" s="15" t="s">
        <v>61</v>
      </c>
      <c r="B67" s="21" t="s">
        <v>29</v>
      </c>
      <c r="C67" s="98" t="s">
        <v>131</v>
      </c>
      <c r="D67" s="99"/>
      <c r="E67" s="90" t="s">
        <v>19</v>
      </c>
      <c r="F67" s="78" t="s">
        <v>202</v>
      </c>
      <c r="G67" s="78" t="s">
        <v>132</v>
      </c>
      <c r="H67" s="78" t="s">
        <v>225</v>
      </c>
      <c r="I67" s="1"/>
    </row>
    <row r="68" spans="1:10">
      <c r="A68" s="60" t="s">
        <v>204</v>
      </c>
      <c r="B68" s="51"/>
      <c r="C68" s="51"/>
      <c r="D68" s="51"/>
      <c r="E68" s="51"/>
      <c r="F68" s="51"/>
      <c r="G68" s="51"/>
      <c r="H68" s="51"/>
      <c r="I68" s="4"/>
      <c r="J68" s="4"/>
    </row>
    <row r="69" spans="1:10" ht="16.5" customHeight="1">
      <c r="A69" s="61" t="s">
        <v>203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>
      <c r="A70" s="77" t="s">
        <v>201</v>
      </c>
      <c r="B70" s="51"/>
      <c r="C70" s="51"/>
      <c r="D70" s="51"/>
      <c r="E70" s="51"/>
      <c r="F70" s="51"/>
      <c r="G70" s="51"/>
      <c r="H70" s="51"/>
      <c r="I70" s="2"/>
      <c r="J70" s="3"/>
    </row>
    <row r="71" spans="1:10">
      <c r="A71" s="53" t="s">
        <v>194</v>
      </c>
      <c r="B71" s="24"/>
      <c r="C71" s="24"/>
      <c r="D71" s="24"/>
      <c r="E71" s="24"/>
      <c r="F71" s="24"/>
      <c r="G71" s="25"/>
      <c r="H71" s="25"/>
      <c r="I71" s="2"/>
      <c r="J71" s="3"/>
    </row>
    <row r="72" spans="1:10">
      <c r="A72" s="55" t="s">
        <v>127</v>
      </c>
      <c r="B72" s="24"/>
      <c r="C72" s="24"/>
      <c r="D72" s="24"/>
      <c r="E72" s="24"/>
      <c r="F72" s="24"/>
      <c r="G72" s="25"/>
      <c r="H72" s="25"/>
      <c r="I72" s="2"/>
      <c r="J72" s="3"/>
    </row>
    <row r="73" spans="1:10">
      <c r="A73" s="53" t="s">
        <v>172</v>
      </c>
      <c r="B73" s="1"/>
      <c r="C73" s="26"/>
      <c r="D73" s="26"/>
      <c r="E73" s="26"/>
      <c r="F73" s="26"/>
      <c r="G73" s="26"/>
      <c r="H73" s="2"/>
      <c r="I73" s="2"/>
      <c r="J73" s="3"/>
    </row>
    <row r="74" spans="1:10">
      <c r="A74" s="69" t="s">
        <v>192</v>
      </c>
      <c r="B74" s="70"/>
      <c r="C74" s="71"/>
      <c r="D74" s="71"/>
      <c r="E74" s="71"/>
      <c r="F74" s="71"/>
      <c r="G74" s="71"/>
      <c r="H74" s="52"/>
      <c r="I74" s="2"/>
      <c r="J74" s="3"/>
    </row>
    <row r="75" spans="1:10">
      <c r="A75" s="53" t="s">
        <v>115</v>
      </c>
      <c r="B75" s="1"/>
      <c r="C75" s="26"/>
      <c r="D75" s="26"/>
      <c r="E75" s="26"/>
      <c r="F75" s="26"/>
      <c r="G75" s="26"/>
      <c r="H75" s="2"/>
      <c r="I75" s="2"/>
      <c r="J75" s="3"/>
    </row>
    <row r="76" spans="1:10">
      <c r="A76" s="53" t="s">
        <v>116</v>
      </c>
      <c r="B76" s="22"/>
      <c r="C76" s="22"/>
      <c r="D76" s="22"/>
      <c r="E76" s="22"/>
      <c r="F76" s="22"/>
      <c r="G76" s="22"/>
      <c r="H76" s="23"/>
      <c r="I76" s="1"/>
      <c r="J76" s="3"/>
    </row>
    <row r="77" spans="1:10">
      <c r="A77" s="53" t="s">
        <v>117</v>
      </c>
      <c r="B77" s="1"/>
      <c r="C77" s="1"/>
      <c r="D77" s="1"/>
      <c r="E77" s="1"/>
      <c r="F77" s="1"/>
      <c r="G77" s="1"/>
      <c r="H77" s="1"/>
      <c r="I77" s="1"/>
      <c r="J77" s="3"/>
    </row>
    <row r="78" spans="1:10">
      <c r="A78" s="53" t="s">
        <v>118</v>
      </c>
      <c r="B78" s="1"/>
      <c r="C78" s="1"/>
      <c r="D78" s="1"/>
      <c r="E78" s="1"/>
      <c r="F78" s="1"/>
      <c r="G78" s="1"/>
      <c r="H78" s="1"/>
      <c r="I78" s="1"/>
      <c r="J78" s="3"/>
    </row>
    <row r="79" spans="1:10">
      <c r="A79" s="53" t="s">
        <v>119</v>
      </c>
      <c r="B79" s="1"/>
      <c r="C79" s="1"/>
      <c r="D79" s="1"/>
      <c r="E79" s="1"/>
      <c r="F79" s="1"/>
      <c r="G79" s="1"/>
      <c r="H79" s="1"/>
      <c r="I79" s="1"/>
      <c r="J79" s="3"/>
    </row>
    <row r="80" spans="1:10">
      <c r="A80" s="74" t="s">
        <v>197</v>
      </c>
      <c r="B80" s="1"/>
      <c r="C80" s="1"/>
      <c r="D80" s="1"/>
      <c r="E80" s="1"/>
      <c r="F80" s="1"/>
      <c r="G80" s="1"/>
      <c r="H80" s="1"/>
      <c r="I80" s="1"/>
      <c r="J80"/>
    </row>
    <row r="81" spans="1:9">
      <c r="A81" s="27" t="s">
        <v>22</v>
      </c>
      <c r="B81" s="27"/>
      <c r="C81" s="27"/>
      <c r="D81" s="1"/>
      <c r="E81" s="1"/>
      <c r="F81" s="1"/>
      <c r="G81" s="1"/>
      <c r="H81" s="1"/>
      <c r="I81" s="1"/>
    </row>
    <row r="82" spans="1:9" ht="15">
      <c r="A82" s="28" t="s">
        <v>55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59</v>
      </c>
      <c r="B83" s="27"/>
      <c r="C83" s="1"/>
      <c r="D83" s="1"/>
      <c r="E83" s="1"/>
      <c r="F83" s="1"/>
      <c r="G83" s="1"/>
      <c r="H83" s="1"/>
      <c r="I83" s="1"/>
    </row>
  </sheetData>
  <mergeCells count="8">
    <mergeCell ref="A7:I7"/>
    <mergeCell ref="C67:D67"/>
    <mergeCell ref="H8:I8"/>
    <mergeCell ref="A4:I4"/>
    <mergeCell ref="A1:I1"/>
    <mergeCell ref="A2:I2"/>
    <mergeCell ref="A3:I3"/>
    <mergeCell ref="C66:D66"/>
  </mergeCells>
  <phoneticPr fontId="0" type="noConversion"/>
  <hyperlinks>
    <hyperlink ref="E9" r:id="rId1" display="E.D.@ 14.42%"/>
  </hyperlinks>
  <pageMargins left="0.68" right="0" top="0.25" bottom="0" header="0" footer="0"/>
  <pageSetup scale="66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J83"/>
  <sheetViews>
    <sheetView topLeftCell="A63" workbookViewId="0">
      <selection sqref="A1:I8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183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56" t="s">
        <v>218</v>
      </c>
      <c r="B6" s="12"/>
      <c r="C6" s="12"/>
      <c r="D6" s="12"/>
      <c r="E6" s="12"/>
      <c r="F6" s="12"/>
      <c r="G6" s="12"/>
      <c r="H6" s="10"/>
      <c r="I6" s="1"/>
    </row>
    <row r="7" spans="1:9" ht="15.75">
      <c r="A7" s="101" t="s">
        <v>231</v>
      </c>
      <c r="B7" s="101"/>
      <c r="C7" s="101"/>
      <c r="D7" s="101"/>
      <c r="E7" s="101"/>
      <c r="F7" s="101"/>
      <c r="G7" s="101"/>
      <c r="H7" s="101"/>
      <c r="I7" s="101"/>
    </row>
    <row r="8" spans="1:9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9" t="s">
        <v>23</v>
      </c>
      <c r="H8" s="100"/>
      <c r="I8" s="100"/>
    </row>
    <row r="9" spans="1:9" ht="15.75">
      <c r="A9" s="14" t="s">
        <v>7</v>
      </c>
      <c r="B9" s="9"/>
      <c r="C9" s="8" t="s">
        <v>8</v>
      </c>
      <c r="D9" s="8" t="s">
        <v>9</v>
      </c>
      <c r="E9" s="48">
        <f>+DADRA!E10</f>
        <v>0.10299999999999999</v>
      </c>
      <c r="F9" s="8" t="s">
        <v>10</v>
      </c>
      <c r="G9" s="4"/>
      <c r="H9" s="30"/>
      <c r="I9" s="30"/>
    </row>
    <row r="10" spans="1:9" ht="14.25">
      <c r="A10" s="63" t="s">
        <v>148</v>
      </c>
      <c r="B10" s="17">
        <v>83850</v>
      </c>
      <c r="C10" s="16">
        <v>700</v>
      </c>
      <c r="D10" s="42">
        <v>1550</v>
      </c>
      <c r="E10" s="42">
        <f t="shared" ref="E10:E28" si="0">+(B10-C10-D10)*0.103</f>
        <v>8404.7999999999993</v>
      </c>
      <c r="F10" s="16">
        <f t="shared" ref="F10:F28" si="1">(+B10+E10-C10-D10)</f>
        <v>90004.800000000003</v>
      </c>
      <c r="G10" s="19"/>
      <c r="H10" s="49" t="s">
        <v>60</v>
      </c>
      <c r="I10" s="50"/>
    </row>
    <row r="11" spans="1:9" ht="14.25">
      <c r="A11" s="63" t="s">
        <v>48</v>
      </c>
      <c r="B11" s="17">
        <v>85350</v>
      </c>
      <c r="C11" s="16">
        <v>700</v>
      </c>
      <c r="D11" s="43">
        <v>1550</v>
      </c>
      <c r="E11" s="42">
        <f t="shared" si="0"/>
        <v>8559.2999999999993</v>
      </c>
      <c r="F11" s="16">
        <f t="shared" si="1"/>
        <v>91659.3</v>
      </c>
      <c r="G11" s="19"/>
      <c r="H11" s="29"/>
      <c r="I11" s="29"/>
    </row>
    <row r="12" spans="1:9" ht="14.25">
      <c r="A12" s="63" t="s">
        <v>106</v>
      </c>
      <c r="B12" s="17">
        <v>84350</v>
      </c>
      <c r="C12" s="16">
        <v>700</v>
      </c>
      <c r="D12" s="43">
        <v>1550</v>
      </c>
      <c r="E12" s="42">
        <f t="shared" si="0"/>
        <v>8456.2999999999993</v>
      </c>
      <c r="F12" s="16">
        <f t="shared" si="1"/>
        <v>90556.3</v>
      </c>
      <c r="G12" s="19"/>
      <c r="H12" s="29"/>
      <c r="I12" s="29"/>
    </row>
    <row r="13" spans="1:9" ht="14.25">
      <c r="A13" s="63" t="s">
        <v>168</v>
      </c>
      <c r="B13" s="17">
        <v>82800</v>
      </c>
      <c r="C13" s="16">
        <v>700</v>
      </c>
      <c r="D13" s="42">
        <v>1300</v>
      </c>
      <c r="E13" s="42">
        <f t="shared" si="0"/>
        <v>8322.4</v>
      </c>
      <c r="F13" s="16">
        <f t="shared" si="1"/>
        <v>89122.4</v>
      </c>
      <c r="G13" s="68" t="s">
        <v>25</v>
      </c>
      <c r="H13" s="32" t="s">
        <v>26</v>
      </c>
      <c r="I13" s="9" t="s">
        <v>114</v>
      </c>
    </row>
    <row r="14" spans="1:9" ht="14.25">
      <c r="A14" s="63" t="s">
        <v>110</v>
      </c>
      <c r="B14" s="17">
        <v>84300</v>
      </c>
      <c r="C14" s="16">
        <v>700</v>
      </c>
      <c r="D14" s="42">
        <v>1300</v>
      </c>
      <c r="E14" s="42">
        <f t="shared" si="0"/>
        <v>8476.9</v>
      </c>
      <c r="F14" s="16">
        <f t="shared" si="1"/>
        <v>90776.9</v>
      </c>
      <c r="G14" s="33" t="s">
        <v>27</v>
      </c>
      <c r="H14" s="32" t="s">
        <v>28</v>
      </c>
      <c r="I14" s="62">
        <v>2.5749999999999999E-2</v>
      </c>
    </row>
    <row r="15" spans="1:9" ht="14.25">
      <c r="A15" s="63" t="s">
        <v>109</v>
      </c>
      <c r="B15" s="17">
        <v>83300</v>
      </c>
      <c r="C15" s="16">
        <v>700</v>
      </c>
      <c r="D15" s="42">
        <v>1300</v>
      </c>
      <c r="E15" s="42">
        <f t="shared" si="0"/>
        <v>8373.9</v>
      </c>
      <c r="F15" s="16">
        <f t="shared" si="1"/>
        <v>89673.9</v>
      </c>
      <c r="G15" s="33"/>
      <c r="H15" s="33"/>
      <c r="I15" s="32"/>
    </row>
    <row r="16" spans="1:9" ht="14.25">
      <c r="A16" s="63" t="s">
        <v>47</v>
      </c>
      <c r="B16" s="16">
        <v>85500</v>
      </c>
      <c r="C16" s="16">
        <v>700</v>
      </c>
      <c r="D16" s="42">
        <v>900</v>
      </c>
      <c r="E16" s="42">
        <f t="shared" si="0"/>
        <v>8641.6999999999989</v>
      </c>
      <c r="F16" s="16">
        <f t="shared" si="1"/>
        <v>92541.7</v>
      </c>
      <c r="G16" s="33"/>
      <c r="H16" s="33"/>
      <c r="I16" s="32"/>
    </row>
    <row r="17" spans="1:9" ht="14.25">
      <c r="A17" s="63" t="s">
        <v>35</v>
      </c>
      <c r="B17" s="16">
        <v>84250</v>
      </c>
      <c r="C17" s="16">
        <v>700</v>
      </c>
      <c r="D17" s="42">
        <v>1750</v>
      </c>
      <c r="E17" s="42">
        <f t="shared" si="0"/>
        <v>8425.4</v>
      </c>
      <c r="F17" s="16">
        <f t="shared" si="1"/>
        <v>90225.4</v>
      </c>
      <c r="G17" s="83" t="s">
        <v>173</v>
      </c>
      <c r="H17" s="41">
        <v>1600</v>
      </c>
      <c r="I17" s="16">
        <f>+H17*0.02575</f>
        <v>41.199999999999996</v>
      </c>
    </row>
    <row r="18" spans="1:9" ht="14.25">
      <c r="A18" s="63" t="s">
        <v>196</v>
      </c>
      <c r="B18" s="16">
        <v>87650</v>
      </c>
      <c r="C18" s="16">
        <v>700</v>
      </c>
      <c r="D18" s="42">
        <v>1050</v>
      </c>
      <c r="E18" s="42">
        <f t="shared" si="0"/>
        <v>8847.6999999999989</v>
      </c>
      <c r="F18" s="16">
        <f t="shared" si="1"/>
        <v>94747.7</v>
      </c>
      <c r="G18" s="83"/>
      <c r="H18" s="41"/>
      <c r="I18" s="16"/>
    </row>
    <row r="19" spans="1:9" ht="14.25">
      <c r="A19" s="63" t="s">
        <v>169</v>
      </c>
      <c r="B19" s="16">
        <v>84350</v>
      </c>
      <c r="C19" s="16">
        <v>700</v>
      </c>
      <c r="D19" s="42">
        <v>1050</v>
      </c>
      <c r="E19" s="42">
        <f t="shared" si="0"/>
        <v>8507.7999999999993</v>
      </c>
      <c r="F19" s="16">
        <f t="shared" si="1"/>
        <v>91107.8</v>
      </c>
      <c r="G19" s="83" t="s">
        <v>174</v>
      </c>
      <c r="H19" s="41">
        <v>1965</v>
      </c>
      <c r="I19" s="16">
        <f>+H19*0.02575</f>
        <v>50.598749999999995</v>
      </c>
    </row>
    <row r="20" spans="1:9" ht="14.25">
      <c r="A20" s="63" t="s">
        <v>185</v>
      </c>
      <c r="B20" s="16">
        <v>84150</v>
      </c>
      <c r="C20" s="16">
        <v>700</v>
      </c>
      <c r="D20" s="42">
        <v>2100</v>
      </c>
      <c r="E20" s="42">
        <f t="shared" si="0"/>
        <v>8379.0499999999993</v>
      </c>
      <c r="F20" s="16">
        <f t="shared" si="1"/>
        <v>89729.05</v>
      </c>
      <c r="G20" s="83"/>
      <c r="H20" s="41"/>
      <c r="I20" s="16"/>
    </row>
    <row r="21" spans="1:9" ht="14.25">
      <c r="A21" s="63" t="s">
        <v>186</v>
      </c>
      <c r="B21" s="16">
        <v>86550</v>
      </c>
      <c r="C21" s="16">
        <v>700</v>
      </c>
      <c r="D21" s="43">
        <v>1450</v>
      </c>
      <c r="E21" s="42">
        <f>+(B21-C21-D21)*0.103</f>
        <v>8693.1999999999989</v>
      </c>
      <c r="F21" s="16">
        <f>(+B21+E21-C21-D21)</f>
        <v>93093.2</v>
      </c>
      <c r="G21" s="83" t="s">
        <v>175</v>
      </c>
      <c r="H21" s="41">
        <v>1746</v>
      </c>
      <c r="I21" s="16">
        <f>+H21*0.02575</f>
        <v>44.959499999999998</v>
      </c>
    </row>
    <row r="22" spans="1:9" ht="14.25">
      <c r="A22" s="63" t="s">
        <v>147</v>
      </c>
      <c r="B22" s="17">
        <v>82700</v>
      </c>
      <c r="C22" s="16">
        <v>700</v>
      </c>
      <c r="D22" s="43">
        <v>1350</v>
      </c>
      <c r="E22" s="42">
        <f t="shared" si="0"/>
        <v>8306.9499999999989</v>
      </c>
      <c r="F22" s="16">
        <f t="shared" si="1"/>
        <v>88956.95</v>
      </c>
      <c r="G22" s="83"/>
      <c r="H22" s="41"/>
      <c r="I22" s="16"/>
    </row>
    <row r="23" spans="1:9" ht="14.25">
      <c r="A23" s="63" t="s">
        <v>108</v>
      </c>
      <c r="B23" s="16">
        <v>85250</v>
      </c>
      <c r="C23" s="16">
        <v>700</v>
      </c>
      <c r="D23" s="42">
        <v>1450</v>
      </c>
      <c r="E23" s="42">
        <f t="shared" si="0"/>
        <v>8559.2999999999993</v>
      </c>
      <c r="F23" s="16">
        <f t="shared" si="1"/>
        <v>91659.3</v>
      </c>
      <c r="G23" s="83"/>
      <c r="H23" s="41"/>
      <c r="I23" s="16"/>
    </row>
    <row r="24" spans="1:9" ht="14.25">
      <c r="A24" s="63" t="s">
        <v>187</v>
      </c>
      <c r="B24" s="16">
        <v>87500</v>
      </c>
      <c r="C24" s="16">
        <v>700</v>
      </c>
      <c r="D24" s="43">
        <v>1650</v>
      </c>
      <c r="E24" s="42">
        <f t="shared" si="0"/>
        <v>8770.4499999999989</v>
      </c>
      <c r="F24" s="16">
        <f t="shared" si="1"/>
        <v>93920.45</v>
      </c>
      <c r="G24" s="33"/>
      <c r="H24" s="32"/>
      <c r="I24" s="47"/>
    </row>
    <row r="25" spans="1:9" ht="14.25">
      <c r="A25" s="63" t="s">
        <v>188</v>
      </c>
      <c r="B25" s="16">
        <v>85050</v>
      </c>
      <c r="C25" s="16">
        <v>700</v>
      </c>
      <c r="D25" s="43">
        <v>1450</v>
      </c>
      <c r="E25" s="42">
        <f t="shared" si="0"/>
        <v>8538.6999999999989</v>
      </c>
      <c r="F25" s="16">
        <f t="shared" si="1"/>
        <v>91438.7</v>
      </c>
      <c r="G25" s="33"/>
      <c r="H25" s="68"/>
      <c r="I25" s="47"/>
    </row>
    <row r="26" spans="1:9" ht="13.5" customHeight="1">
      <c r="A26" s="63" t="s">
        <v>11</v>
      </c>
      <c r="B26" s="16">
        <v>77200</v>
      </c>
      <c r="C26" s="16">
        <v>0</v>
      </c>
      <c r="D26" s="42">
        <v>0</v>
      </c>
      <c r="E26" s="42">
        <f t="shared" si="0"/>
        <v>7951.5999999999995</v>
      </c>
      <c r="F26" s="16">
        <f t="shared" si="1"/>
        <v>85151.6</v>
      </c>
      <c r="G26" s="33"/>
      <c r="H26" s="33"/>
      <c r="I26" s="32"/>
    </row>
    <row r="27" spans="1:9" ht="14.25">
      <c r="A27" s="63" t="s">
        <v>12</v>
      </c>
      <c r="B27" s="16">
        <v>73200</v>
      </c>
      <c r="C27" s="16">
        <v>0</v>
      </c>
      <c r="D27" s="42">
        <v>0</v>
      </c>
      <c r="E27" s="42">
        <f t="shared" si="0"/>
        <v>7539.5999999999995</v>
      </c>
      <c r="F27" s="16">
        <f t="shared" si="1"/>
        <v>80739.600000000006</v>
      </c>
      <c r="G27" s="33"/>
      <c r="H27" s="33"/>
      <c r="I27" s="36"/>
    </row>
    <row r="28" spans="1:9" ht="14.25">
      <c r="A28" s="63" t="s">
        <v>82</v>
      </c>
      <c r="B28" s="16">
        <v>71200</v>
      </c>
      <c r="C28" s="16">
        <v>0</v>
      </c>
      <c r="D28" s="42">
        <v>0</v>
      </c>
      <c r="E28" s="42">
        <f t="shared" si="0"/>
        <v>7333.5999999999995</v>
      </c>
      <c r="F28" s="16">
        <f t="shared" si="1"/>
        <v>78533.600000000006</v>
      </c>
      <c r="G28" s="33"/>
      <c r="H28" s="33"/>
      <c r="I28" s="36"/>
    </row>
    <row r="29" spans="1:9" ht="15">
      <c r="A29" s="38" t="s">
        <v>13</v>
      </c>
      <c r="B29" s="16"/>
      <c r="C29" s="16"/>
      <c r="D29" s="42"/>
      <c r="E29" s="9"/>
      <c r="F29" s="9"/>
      <c r="G29" s="33"/>
      <c r="H29" s="33"/>
      <c r="I29" s="32"/>
    </row>
    <row r="30" spans="1:9" ht="18" customHeight="1">
      <c r="A30" s="15" t="s">
        <v>34</v>
      </c>
      <c r="B30" s="16">
        <v>87500</v>
      </c>
      <c r="C30" s="16">
        <v>700</v>
      </c>
      <c r="D30" s="16">
        <v>600</v>
      </c>
      <c r="E30" s="42">
        <f t="shared" ref="E30:E40" si="2">+(B30-C30-D30)*0.103</f>
        <v>8878.6</v>
      </c>
      <c r="F30" s="16">
        <f t="shared" ref="F30:F40" si="3">(+B30+E30-C30-D30)</f>
        <v>95078.6</v>
      </c>
      <c r="G30" s="37" t="s">
        <v>40</v>
      </c>
      <c r="H30" s="1"/>
    </row>
    <row r="31" spans="1:9" ht="14.25">
      <c r="A31" s="15" t="s">
        <v>52</v>
      </c>
      <c r="B31" s="16">
        <v>87300</v>
      </c>
      <c r="C31" s="16">
        <v>700</v>
      </c>
      <c r="D31" s="16">
        <v>1850</v>
      </c>
      <c r="E31" s="42">
        <f t="shared" si="2"/>
        <v>8729.25</v>
      </c>
      <c r="F31" s="16">
        <f t="shared" si="3"/>
        <v>93479.25</v>
      </c>
      <c r="G31" s="19"/>
      <c r="H31" s="1"/>
      <c r="I31" s="1"/>
    </row>
    <row r="32" spans="1:9" ht="14.25">
      <c r="A32" s="15" t="s">
        <v>51</v>
      </c>
      <c r="B32" s="16">
        <v>85950</v>
      </c>
      <c r="C32" s="16">
        <v>700</v>
      </c>
      <c r="D32" s="16">
        <v>150</v>
      </c>
      <c r="E32" s="42">
        <f t="shared" si="2"/>
        <v>8765.2999999999993</v>
      </c>
      <c r="F32" s="16">
        <f t="shared" si="3"/>
        <v>93865.3</v>
      </c>
      <c r="G32" s="19"/>
      <c r="H32" s="1"/>
      <c r="I32" s="7"/>
    </row>
    <row r="33" spans="1:9" ht="14.25">
      <c r="A33" s="15" t="s">
        <v>222</v>
      </c>
      <c r="B33" s="16">
        <v>88050</v>
      </c>
      <c r="C33" s="16">
        <v>700</v>
      </c>
      <c r="D33" s="16">
        <v>1100</v>
      </c>
      <c r="E33" s="42">
        <f t="shared" si="2"/>
        <v>8883.75</v>
      </c>
      <c r="F33" s="16">
        <f t="shared" si="3"/>
        <v>95133.75</v>
      </c>
      <c r="G33" s="19"/>
      <c r="H33" s="1"/>
      <c r="I33" s="1"/>
    </row>
    <row r="34" spans="1:9" ht="14.25">
      <c r="A34" s="15" t="s">
        <v>37</v>
      </c>
      <c r="B34" s="16">
        <v>90850</v>
      </c>
      <c r="C34" s="16">
        <v>700</v>
      </c>
      <c r="D34" s="16">
        <v>1900</v>
      </c>
      <c r="E34" s="42">
        <f t="shared" si="2"/>
        <v>9089.75</v>
      </c>
      <c r="F34" s="16">
        <f t="shared" si="3"/>
        <v>97339.75</v>
      </c>
      <c r="G34" s="19"/>
      <c r="H34" s="1"/>
      <c r="I34" s="1"/>
    </row>
    <row r="35" spans="1:9" ht="14.25">
      <c r="A35" s="15" t="s">
        <v>111</v>
      </c>
      <c r="B35" s="16">
        <v>89750</v>
      </c>
      <c r="C35" s="16">
        <v>700</v>
      </c>
      <c r="D35" s="16">
        <v>1400</v>
      </c>
      <c r="E35" s="42">
        <f t="shared" si="2"/>
        <v>9027.9499999999989</v>
      </c>
      <c r="F35" s="16">
        <f t="shared" si="3"/>
        <v>96677.95</v>
      </c>
      <c r="G35" s="19"/>
      <c r="H35" s="1"/>
      <c r="I35" s="1"/>
    </row>
    <row r="36" spans="1:9" ht="14.25">
      <c r="A36" s="15" t="s">
        <v>53</v>
      </c>
      <c r="B36" s="16">
        <v>85350</v>
      </c>
      <c r="C36" s="16">
        <v>700</v>
      </c>
      <c r="D36" s="16">
        <v>1300</v>
      </c>
      <c r="E36" s="42">
        <f t="shared" si="2"/>
        <v>8585.0499999999993</v>
      </c>
      <c r="F36" s="16">
        <f t="shared" si="3"/>
        <v>91935.05</v>
      </c>
      <c r="G36" s="19"/>
      <c r="H36" s="1"/>
      <c r="I36" s="1"/>
    </row>
    <row r="37" spans="1:9" ht="14.25">
      <c r="A37" s="15" t="s">
        <v>226</v>
      </c>
      <c r="B37" s="16">
        <v>87850</v>
      </c>
      <c r="C37" s="16">
        <v>700</v>
      </c>
      <c r="D37" s="16">
        <v>1400</v>
      </c>
      <c r="E37" s="42">
        <f>+(B37-C37-D37)*0.103</f>
        <v>8832.25</v>
      </c>
      <c r="F37" s="16">
        <f>(+B37+E37-C37-D37)</f>
        <v>94582.25</v>
      </c>
      <c r="G37" s="19"/>
      <c r="H37" s="1"/>
      <c r="I37" s="1"/>
    </row>
    <row r="38" spans="1:9" ht="14.25">
      <c r="A38" s="15" t="s">
        <v>38</v>
      </c>
      <c r="B38" s="16">
        <v>80950</v>
      </c>
      <c r="C38" s="16">
        <v>0</v>
      </c>
      <c r="D38" s="16">
        <v>0</v>
      </c>
      <c r="E38" s="42">
        <f t="shared" si="2"/>
        <v>8337.85</v>
      </c>
      <c r="F38" s="16">
        <f t="shared" si="3"/>
        <v>89287.85</v>
      </c>
      <c r="G38" s="19"/>
      <c r="H38" s="1"/>
      <c r="I38" s="1"/>
    </row>
    <row r="39" spans="1:9" ht="14.25">
      <c r="A39" s="15" t="s">
        <v>50</v>
      </c>
      <c r="B39" s="16">
        <v>76950</v>
      </c>
      <c r="C39" s="16">
        <v>0</v>
      </c>
      <c r="D39" s="16">
        <v>0</v>
      </c>
      <c r="E39" s="42">
        <f t="shared" si="2"/>
        <v>7925.8499999999995</v>
      </c>
      <c r="F39" s="16">
        <f t="shared" si="3"/>
        <v>84875.85</v>
      </c>
      <c r="G39" s="19"/>
      <c r="H39" s="1"/>
      <c r="I39" s="1"/>
    </row>
    <row r="40" spans="1:9" ht="14.25">
      <c r="A40" s="15" t="s">
        <v>81</v>
      </c>
      <c r="B40" s="16">
        <v>74950</v>
      </c>
      <c r="C40" s="16">
        <v>0</v>
      </c>
      <c r="D40" s="16">
        <v>0</v>
      </c>
      <c r="E40" s="42">
        <f t="shared" si="2"/>
        <v>7719.8499999999995</v>
      </c>
      <c r="F40" s="16">
        <f t="shared" si="3"/>
        <v>82669.850000000006</v>
      </c>
      <c r="G40" s="19"/>
      <c r="H40" s="1"/>
      <c r="I40" s="1"/>
    </row>
    <row r="41" spans="1:9" ht="15">
      <c r="A41" s="38" t="s">
        <v>14</v>
      </c>
      <c r="B41" s="16"/>
      <c r="C41" s="16"/>
      <c r="D41" s="16"/>
      <c r="E41" s="16">
        <f>(B41-C41-D41)*16%</f>
        <v>0</v>
      </c>
      <c r="F41" s="16">
        <f>(B41-C41-D41)*16%+(B41-C41-D41)</f>
        <v>0</v>
      </c>
      <c r="G41" s="19"/>
      <c r="H41" s="1"/>
      <c r="I41" s="1"/>
    </row>
    <row r="42" spans="1:9" ht="14.25">
      <c r="A42" s="63" t="s">
        <v>208</v>
      </c>
      <c r="B42" s="16">
        <v>93800</v>
      </c>
      <c r="C42" s="16">
        <v>700</v>
      </c>
      <c r="D42" s="16">
        <v>1850</v>
      </c>
      <c r="E42" s="42">
        <f t="shared" ref="E42:E49" si="4">+(B42-C42-D42)*0.103</f>
        <v>9398.75</v>
      </c>
      <c r="F42" s="16">
        <f t="shared" ref="F42:F49" si="5">(+B42+E42-C42-D42)</f>
        <v>100648.75</v>
      </c>
      <c r="G42" s="19"/>
      <c r="H42" s="1"/>
      <c r="I42" s="1"/>
    </row>
    <row r="43" spans="1:9" ht="14.25">
      <c r="A43" s="63" t="s">
        <v>209</v>
      </c>
      <c r="B43" s="16">
        <v>92500</v>
      </c>
      <c r="C43" s="16">
        <v>700</v>
      </c>
      <c r="D43" s="16">
        <v>1800</v>
      </c>
      <c r="E43" s="42">
        <f>+(B43-C43-D43)*0.103</f>
        <v>9270</v>
      </c>
      <c r="F43" s="16">
        <f>(+B43+E43-C43-D43)</f>
        <v>99270</v>
      </c>
      <c r="G43" s="19"/>
      <c r="H43" s="1"/>
      <c r="I43" s="1"/>
    </row>
    <row r="44" spans="1:9" ht="14.25">
      <c r="A44" s="15" t="s">
        <v>87</v>
      </c>
      <c r="B44" s="16">
        <v>93200</v>
      </c>
      <c r="C44" s="16">
        <v>700</v>
      </c>
      <c r="D44" s="16">
        <v>1650</v>
      </c>
      <c r="E44" s="42">
        <f t="shared" si="4"/>
        <v>9357.5499999999993</v>
      </c>
      <c r="F44" s="16">
        <f t="shared" si="5"/>
        <v>100207.55</v>
      </c>
      <c r="G44" s="19"/>
      <c r="H44" s="1"/>
      <c r="I44" s="1"/>
    </row>
    <row r="45" spans="1:9" ht="14.25">
      <c r="A45" s="15" t="s">
        <v>151</v>
      </c>
      <c r="B45" s="16">
        <v>91300</v>
      </c>
      <c r="C45" s="16">
        <v>700</v>
      </c>
      <c r="D45" s="16">
        <v>1850</v>
      </c>
      <c r="E45" s="42">
        <f t="shared" si="4"/>
        <v>9141.25</v>
      </c>
      <c r="F45" s="16">
        <f t="shared" si="5"/>
        <v>97891.25</v>
      </c>
      <c r="G45" s="19"/>
      <c r="H45" s="1"/>
      <c r="I45" s="1"/>
    </row>
    <row r="46" spans="1:9" ht="14.25">
      <c r="A46" s="15" t="s">
        <v>149</v>
      </c>
      <c r="B46" s="16">
        <v>91250</v>
      </c>
      <c r="C46" s="16">
        <v>700</v>
      </c>
      <c r="D46" s="16">
        <v>2050</v>
      </c>
      <c r="E46" s="42">
        <f t="shared" si="4"/>
        <v>9115.5</v>
      </c>
      <c r="F46" s="16">
        <f t="shared" si="5"/>
        <v>97615.5</v>
      </c>
      <c r="G46" s="19"/>
      <c r="H46" s="1"/>
      <c r="I46" s="1"/>
    </row>
    <row r="47" spans="1:9" ht="14.25">
      <c r="A47" s="15" t="s">
        <v>150</v>
      </c>
      <c r="B47" s="16">
        <v>90750</v>
      </c>
      <c r="C47" s="16">
        <v>700</v>
      </c>
      <c r="D47" s="16">
        <v>2050</v>
      </c>
      <c r="E47" s="42">
        <f t="shared" si="4"/>
        <v>9064</v>
      </c>
      <c r="F47" s="16">
        <f t="shared" si="5"/>
        <v>97064</v>
      </c>
      <c r="G47" s="19"/>
      <c r="H47" s="1"/>
      <c r="I47" s="1"/>
    </row>
    <row r="48" spans="1:9" ht="14.25">
      <c r="A48" s="15" t="s">
        <v>88</v>
      </c>
      <c r="B48" s="16">
        <v>88500</v>
      </c>
      <c r="C48" s="16">
        <v>700</v>
      </c>
      <c r="D48" s="16">
        <v>1450</v>
      </c>
      <c r="E48" s="42">
        <f t="shared" si="4"/>
        <v>8894.0499999999993</v>
      </c>
      <c r="F48" s="16">
        <f t="shared" si="5"/>
        <v>95244.05</v>
      </c>
      <c r="G48" s="19"/>
      <c r="H48" s="1"/>
      <c r="I48" s="1"/>
    </row>
    <row r="49" spans="1:9" ht="14.25">
      <c r="A49" s="15" t="s">
        <v>54</v>
      </c>
      <c r="B49" s="16">
        <v>93600</v>
      </c>
      <c r="C49" s="16">
        <v>700</v>
      </c>
      <c r="D49" s="16">
        <v>1450</v>
      </c>
      <c r="E49" s="42">
        <f t="shared" si="4"/>
        <v>9419.35</v>
      </c>
      <c r="F49" s="16">
        <f t="shared" si="5"/>
        <v>100869.35</v>
      </c>
      <c r="G49" s="19"/>
      <c r="H49" s="1"/>
      <c r="I49" s="1"/>
    </row>
    <row r="50" spans="1:9" ht="14.25">
      <c r="A50" s="76" t="s">
        <v>199</v>
      </c>
      <c r="B50" s="16">
        <v>92800</v>
      </c>
      <c r="C50" s="16">
        <v>700</v>
      </c>
      <c r="D50" s="16">
        <v>2000</v>
      </c>
      <c r="E50" s="42">
        <f>+(B50-C50-D50)*0.103</f>
        <v>9280.2999999999993</v>
      </c>
      <c r="F50" s="16">
        <f>(+B50+E50-C50-D50)</f>
        <v>99380.3</v>
      </c>
      <c r="G50" s="19"/>
      <c r="H50" s="1"/>
      <c r="I50" s="1"/>
    </row>
    <row r="51" spans="1:9" ht="15">
      <c r="A51" s="38" t="s">
        <v>15</v>
      </c>
      <c r="B51" s="16"/>
      <c r="C51" s="16"/>
      <c r="D51" s="42"/>
      <c r="E51" s="16"/>
      <c r="F51" s="16"/>
      <c r="G51" s="19"/>
      <c r="H51" s="1"/>
      <c r="I51" s="1"/>
    </row>
    <row r="52" spans="1:9" ht="14.25">
      <c r="A52" s="15" t="s">
        <v>161</v>
      </c>
      <c r="B52" s="16">
        <v>84950</v>
      </c>
      <c r="C52" s="16">
        <v>700</v>
      </c>
      <c r="D52" s="42">
        <v>1500</v>
      </c>
      <c r="E52" s="42">
        <f t="shared" ref="E52:E62" si="6">+(B52-C52-D52)*0.103</f>
        <v>8523.25</v>
      </c>
      <c r="F52" s="16">
        <f t="shared" ref="F52:F62" si="7">(+B52+E52-C52-D52)</f>
        <v>91273.25</v>
      </c>
      <c r="G52" s="19"/>
      <c r="H52" s="1"/>
      <c r="I52" s="1"/>
    </row>
    <row r="53" spans="1:9" ht="14.25">
      <c r="A53" s="15" t="s">
        <v>162</v>
      </c>
      <c r="B53" s="16">
        <v>85250</v>
      </c>
      <c r="C53" s="16">
        <v>700</v>
      </c>
      <c r="D53" s="42">
        <v>1500</v>
      </c>
      <c r="E53" s="42">
        <f t="shared" si="6"/>
        <v>8554.15</v>
      </c>
      <c r="F53" s="16">
        <f t="shared" si="7"/>
        <v>91604.15</v>
      </c>
      <c r="G53" s="19"/>
      <c r="H53" s="1"/>
      <c r="I53" s="1"/>
    </row>
    <row r="54" spans="1:9" ht="14.25">
      <c r="A54" s="15" t="s">
        <v>166</v>
      </c>
      <c r="B54" s="16">
        <v>85700</v>
      </c>
      <c r="C54" s="16">
        <v>700</v>
      </c>
      <c r="D54" s="42">
        <v>1500</v>
      </c>
      <c r="E54" s="42">
        <f t="shared" si="6"/>
        <v>8600.5</v>
      </c>
      <c r="F54" s="16">
        <f t="shared" si="7"/>
        <v>92100.5</v>
      </c>
      <c r="G54" s="19"/>
      <c r="H54" s="1"/>
      <c r="I54" s="1"/>
    </row>
    <row r="55" spans="1:9" ht="14.25">
      <c r="A55" s="15" t="s">
        <v>159</v>
      </c>
      <c r="B55" s="16">
        <v>84700</v>
      </c>
      <c r="C55" s="16">
        <v>700</v>
      </c>
      <c r="D55" s="42">
        <v>1500</v>
      </c>
      <c r="E55" s="42">
        <f t="shared" si="6"/>
        <v>8497.5</v>
      </c>
      <c r="F55" s="16">
        <f t="shared" si="7"/>
        <v>90997.5</v>
      </c>
      <c r="G55" s="19"/>
      <c r="H55" s="1"/>
      <c r="I55" s="1"/>
    </row>
    <row r="56" spans="1:9" ht="14.25">
      <c r="A56" s="15" t="s">
        <v>129</v>
      </c>
      <c r="B56" s="16">
        <v>84700</v>
      </c>
      <c r="C56" s="16">
        <v>700</v>
      </c>
      <c r="D56" s="42">
        <v>1500</v>
      </c>
      <c r="E56" s="42">
        <f t="shared" si="6"/>
        <v>8497.5</v>
      </c>
      <c r="F56" s="16">
        <f t="shared" si="7"/>
        <v>90997.5</v>
      </c>
      <c r="G56" s="19"/>
      <c r="H56" s="1"/>
      <c r="I56" s="1"/>
    </row>
    <row r="57" spans="1:9" ht="14.25">
      <c r="A57" s="15" t="s">
        <v>49</v>
      </c>
      <c r="B57" s="16">
        <v>85550</v>
      </c>
      <c r="C57" s="16">
        <v>700</v>
      </c>
      <c r="D57" s="42">
        <v>800</v>
      </c>
      <c r="E57" s="42">
        <f t="shared" si="6"/>
        <v>8657.15</v>
      </c>
      <c r="F57" s="16">
        <f t="shared" si="7"/>
        <v>92707.15</v>
      </c>
      <c r="G57" s="19"/>
      <c r="H57" s="1"/>
      <c r="I57" s="1"/>
    </row>
    <row r="58" spans="1:9" ht="14.25">
      <c r="A58" s="15" t="s">
        <v>62</v>
      </c>
      <c r="B58" s="16">
        <v>87050</v>
      </c>
      <c r="C58" s="16">
        <v>700</v>
      </c>
      <c r="D58" s="42">
        <v>800</v>
      </c>
      <c r="E58" s="42">
        <f t="shared" si="6"/>
        <v>8811.65</v>
      </c>
      <c r="F58" s="16">
        <f t="shared" si="7"/>
        <v>94361.65</v>
      </c>
      <c r="G58" s="19"/>
      <c r="H58" s="1"/>
      <c r="I58" s="1"/>
    </row>
    <row r="59" spans="1:9" ht="14.25">
      <c r="A59" s="15" t="s">
        <v>107</v>
      </c>
      <c r="B59" s="16">
        <v>86250</v>
      </c>
      <c r="C59" s="16">
        <v>700</v>
      </c>
      <c r="D59" s="42">
        <v>750</v>
      </c>
      <c r="E59" s="42">
        <f t="shared" si="6"/>
        <v>8734.4</v>
      </c>
      <c r="F59" s="16">
        <f t="shared" si="7"/>
        <v>93534.399999999994</v>
      </c>
      <c r="G59" s="19"/>
      <c r="H59" s="1"/>
      <c r="I59" s="1"/>
    </row>
    <row r="60" spans="1:9" ht="14.25">
      <c r="A60" s="15" t="s">
        <v>11</v>
      </c>
      <c r="B60" s="16">
        <v>79500</v>
      </c>
      <c r="C60" s="16">
        <v>0</v>
      </c>
      <c r="D60" s="42">
        <v>0</v>
      </c>
      <c r="E60" s="42">
        <f t="shared" si="6"/>
        <v>8188.5</v>
      </c>
      <c r="F60" s="16">
        <f t="shared" si="7"/>
        <v>87688.5</v>
      </c>
      <c r="G60" s="19"/>
      <c r="H60" s="1"/>
      <c r="I60" s="1"/>
    </row>
    <row r="61" spans="1:9" ht="14.25">
      <c r="A61" s="15" t="s">
        <v>12</v>
      </c>
      <c r="B61" s="16">
        <v>76000</v>
      </c>
      <c r="C61" s="16">
        <v>0</v>
      </c>
      <c r="D61" s="42">
        <v>0</v>
      </c>
      <c r="E61" s="42">
        <f t="shared" si="6"/>
        <v>7828</v>
      </c>
      <c r="F61" s="16">
        <f t="shared" si="7"/>
        <v>83828</v>
      </c>
      <c r="G61" s="19"/>
      <c r="H61" s="1"/>
      <c r="I61" s="1"/>
    </row>
    <row r="62" spans="1:9" ht="14.25">
      <c r="A62" s="15" t="s">
        <v>83</v>
      </c>
      <c r="B62" s="16">
        <v>72000</v>
      </c>
      <c r="C62" s="16">
        <v>0</v>
      </c>
      <c r="D62" s="42">
        <v>0</v>
      </c>
      <c r="E62" s="42">
        <f t="shared" si="6"/>
        <v>7416</v>
      </c>
      <c r="F62" s="16">
        <f t="shared" si="7"/>
        <v>79416</v>
      </c>
      <c r="G62" s="19"/>
      <c r="H62" s="1"/>
      <c r="I62" s="1"/>
    </row>
    <row r="63" spans="1:9" ht="15">
      <c r="A63" s="38" t="s">
        <v>36</v>
      </c>
      <c r="B63" s="16"/>
      <c r="C63" s="16"/>
      <c r="D63" s="39"/>
      <c r="E63" s="40"/>
      <c r="F63" s="40"/>
      <c r="G63" s="19"/>
      <c r="H63" s="19"/>
      <c r="I63" s="19"/>
    </row>
    <row r="64" spans="1:9" ht="14.25">
      <c r="A64" s="15" t="s">
        <v>141</v>
      </c>
      <c r="B64" s="16" t="s">
        <v>133</v>
      </c>
      <c r="C64" s="21" t="s">
        <v>134</v>
      </c>
      <c r="D64" s="16" t="s">
        <v>135</v>
      </c>
      <c r="E64" s="16" t="s">
        <v>136</v>
      </c>
      <c r="F64" s="16" t="s">
        <v>137</v>
      </c>
      <c r="G64" s="16" t="s">
        <v>138</v>
      </c>
      <c r="H64" s="16" t="s">
        <v>139</v>
      </c>
      <c r="I64" s="1"/>
    </row>
    <row r="65" spans="1:10" ht="14.25">
      <c r="A65" s="15" t="s">
        <v>140</v>
      </c>
      <c r="B65" s="21" t="s">
        <v>29</v>
      </c>
      <c r="C65" s="21" t="s">
        <v>17</v>
      </c>
      <c r="D65" s="21" t="s">
        <v>18</v>
      </c>
      <c r="E65" s="21" t="s">
        <v>19</v>
      </c>
      <c r="F65" s="21" t="s">
        <v>20</v>
      </c>
      <c r="G65" s="21" t="s">
        <v>132</v>
      </c>
      <c r="H65" s="21" t="s">
        <v>21</v>
      </c>
      <c r="I65" s="1"/>
    </row>
    <row r="66" spans="1:10" ht="14.25">
      <c r="A66" s="15" t="s">
        <v>142</v>
      </c>
      <c r="B66" s="21" t="s">
        <v>143</v>
      </c>
      <c r="C66" s="98" t="s">
        <v>144</v>
      </c>
      <c r="D66" s="99"/>
      <c r="E66" s="90" t="s">
        <v>145</v>
      </c>
      <c r="F66" s="78" t="s">
        <v>223</v>
      </c>
      <c r="G66" s="78" t="s">
        <v>146</v>
      </c>
      <c r="H66" s="78" t="s">
        <v>224</v>
      </c>
      <c r="I66" s="1"/>
    </row>
    <row r="67" spans="1:10" ht="14.25">
      <c r="A67" s="15" t="s">
        <v>61</v>
      </c>
      <c r="B67" s="21" t="s">
        <v>29</v>
      </c>
      <c r="C67" s="98" t="s">
        <v>131</v>
      </c>
      <c r="D67" s="99"/>
      <c r="E67" s="90" t="s">
        <v>19</v>
      </c>
      <c r="F67" s="78" t="s">
        <v>202</v>
      </c>
      <c r="G67" s="78" t="s">
        <v>132</v>
      </c>
      <c r="H67" s="78" t="s">
        <v>225</v>
      </c>
      <c r="I67" s="1"/>
    </row>
    <row r="68" spans="1:10">
      <c r="A68" s="60" t="s">
        <v>204</v>
      </c>
      <c r="B68" s="51"/>
      <c r="C68" s="51"/>
      <c r="D68" s="51"/>
      <c r="E68" s="51"/>
      <c r="F68" s="51"/>
      <c r="G68" s="51"/>
      <c r="H68" s="51"/>
      <c r="I68" s="4"/>
      <c r="J68" s="4"/>
    </row>
    <row r="69" spans="1:10" ht="16.5" customHeight="1">
      <c r="A69" s="61" t="s">
        <v>203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>
      <c r="A70" s="77" t="s">
        <v>201</v>
      </c>
      <c r="B70" s="51"/>
      <c r="C70" s="51"/>
      <c r="D70" s="51"/>
      <c r="E70" s="51"/>
      <c r="F70" s="51"/>
      <c r="G70" s="51"/>
      <c r="H70" s="51"/>
      <c r="I70" s="2"/>
      <c r="J70" s="1"/>
    </row>
    <row r="71" spans="1:10">
      <c r="A71" s="53" t="s">
        <v>194</v>
      </c>
      <c r="B71" s="24"/>
      <c r="C71" s="24"/>
      <c r="D71" s="24"/>
      <c r="E71" s="24"/>
      <c r="F71" s="24"/>
      <c r="G71" s="25"/>
      <c r="H71" s="25"/>
      <c r="I71" s="2"/>
      <c r="J71" s="1"/>
    </row>
    <row r="72" spans="1:10">
      <c r="A72" s="55" t="s">
        <v>127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3" t="s">
        <v>172</v>
      </c>
      <c r="B73" s="1"/>
      <c r="C73" s="26"/>
      <c r="D73" s="26"/>
      <c r="E73" s="26"/>
      <c r="F73" s="26"/>
      <c r="G73" s="26"/>
      <c r="H73" s="2"/>
      <c r="I73" s="2"/>
      <c r="J73" s="1"/>
    </row>
    <row r="74" spans="1:10">
      <c r="A74" s="69" t="s">
        <v>192</v>
      </c>
      <c r="B74" s="70"/>
      <c r="C74" s="71"/>
      <c r="D74" s="71"/>
      <c r="E74" s="71"/>
      <c r="F74" s="71"/>
      <c r="G74" s="71"/>
      <c r="H74" s="52"/>
      <c r="I74" s="2"/>
      <c r="J74" s="1"/>
    </row>
    <row r="75" spans="1:10">
      <c r="A75" s="53" t="s">
        <v>115</v>
      </c>
      <c r="B75" s="1"/>
      <c r="C75" s="26"/>
      <c r="D75" s="26"/>
      <c r="E75" s="26"/>
      <c r="F75" s="26"/>
      <c r="G75" s="26"/>
      <c r="H75" s="2"/>
      <c r="I75" s="2"/>
      <c r="J75" s="1"/>
    </row>
    <row r="76" spans="1:10">
      <c r="A76" s="53" t="s">
        <v>116</v>
      </c>
      <c r="B76" s="22"/>
      <c r="C76" s="22"/>
      <c r="D76" s="22"/>
      <c r="E76" s="22"/>
      <c r="F76" s="22"/>
      <c r="G76" s="22"/>
      <c r="H76" s="23"/>
      <c r="I76" s="1"/>
      <c r="J76" s="1"/>
    </row>
    <row r="77" spans="1:10">
      <c r="A77" s="53" t="s">
        <v>117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53" t="s">
        <v>118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119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74" t="s">
        <v>197</v>
      </c>
      <c r="B80" s="1"/>
      <c r="C80" s="1"/>
      <c r="D80" s="1"/>
      <c r="E80" s="1"/>
      <c r="F80" s="1"/>
      <c r="G80" s="1"/>
      <c r="H80" s="1"/>
      <c r="I80" s="1"/>
    </row>
    <row r="81" spans="1:9">
      <c r="A81" s="27" t="s">
        <v>22</v>
      </c>
      <c r="B81" s="27"/>
      <c r="C81" s="27"/>
      <c r="D81" s="1"/>
      <c r="E81" s="1"/>
      <c r="F81" s="1"/>
      <c r="G81" s="1"/>
      <c r="H81" s="1"/>
      <c r="I81" s="1"/>
    </row>
    <row r="82" spans="1:9" ht="15">
      <c r="A82" s="28" t="s">
        <v>55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59</v>
      </c>
      <c r="B83" s="27"/>
      <c r="C83" s="1"/>
      <c r="D83" s="1"/>
      <c r="E83" s="1"/>
      <c r="F83" s="1"/>
      <c r="G83" s="1"/>
      <c r="H83" s="1"/>
      <c r="I83" s="1"/>
    </row>
  </sheetData>
  <mergeCells count="8">
    <mergeCell ref="A7:I7"/>
    <mergeCell ref="C67:D67"/>
    <mergeCell ref="H8:I8"/>
    <mergeCell ref="A4:I4"/>
    <mergeCell ref="A1:I1"/>
    <mergeCell ref="A2:I2"/>
    <mergeCell ref="A3:I3"/>
    <mergeCell ref="C66:D66"/>
  </mergeCells>
  <phoneticPr fontId="0" type="noConversion"/>
  <hyperlinks>
    <hyperlink ref="E9" r:id="rId1" display="E.D.@ 14.42%"/>
  </hyperlinks>
  <pageMargins left="0.67" right="0" top="0.25" bottom="0" header="0" footer="0"/>
  <pageSetup scale="66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J83"/>
  <sheetViews>
    <sheetView topLeftCell="A57" workbookViewId="0">
      <selection sqref="A1:I8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spans="1:9" ht="15">
      <c r="A3" s="92" t="s">
        <v>2</v>
      </c>
      <c r="B3" s="92"/>
      <c r="C3" s="92"/>
      <c r="D3" s="92"/>
      <c r="E3" s="92"/>
      <c r="F3" s="92"/>
      <c r="G3" s="92"/>
      <c r="H3" s="92"/>
      <c r="I3" s="92"/>
    </row>
    <row r="4" spans="1:9" ht="15">
      <c r="A4" s="93" t="s">
        <v>89</v>
      </c>
      <c r="B4" s="93"/>
      <c r="C4" s="93"/>
      <c r="D4" s="93"/>
      <c r="E4" s="93"/>
      <c r="F4" s="93"/>
      <c r="G4" s="93"/>
      <c r="H4" s="93"/>
      <c r="I4" s="93"/>
    </row>
    <row r="5" spans="1:9" ht="18" customHeight="1">
      <c r="A5" s="11" t="s">
        <v>182</v>
      </c>
      <c r="B5" s="13"/>
      <c r="C5" s="13"/>
      <c r="D5" s="13"/>
      <c r="E5" s="13"/>
      <c r="F5" s="13"/>
      <c r="G5" s="13"/>
      <c r="H5" s="54"/>
      <c r="I5" s="46"/>
    </row>
    <row r="6" spans="1:9" s="2" customFormat="1" ht="13.5" customHeight="1">
      <c r="A6" s="56" t="s">
        <v>218</v>
      </c>
      <c r="B6" s="12"/>
      <c r="C6" s="12"/>
      <c r="D6" s="12"/>
      <c r="E6" s="12"/>
      <c r="F6" s="12"/>
      <c r="G6" s="12"/>
      <c r="H6" s="10"/>
      <c r="I6" s="1"/>
    </row>
    <row r="7" spans="1:9" ht="15.75">
      <c r="A7" s="101" t="s">
        <v>231</v>
      </c>
      <c r="B7" s="101"/>
      <c r="C7" s="101"/>
      <c r="D7" s="101"/>
      <c r="E7" s="101"/>
      <c r="F7" s="101"/>
      <c r="G7" s="101"/>
      <c r="H7" s="101"/>
      <c r="I7" s="101"/>
    </row>
    <row r="8" spans="1:9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9" t="s">
        <v>23</v>
      </c>
      <c r="H8" s="100"/>
      <c r="I8" s="100"/>
    </row>
    <row r="9" spans="1:9" ht="15.75">
      <c r="A9" s="14" t="s">
        <v>7</v>
      </c>
      <c r="B9" s="9"/>
      <c r="C9" s="8" t="s">
        <v>8</v>
      </c>
      <c r="D9" s="8" t="s">
        <v>9</v>
      </c>
      <c r="E9" s="48">
        <f>+DADRA!E10</f>
        <v>0.10299999999999999</v>
      </c>
      <c r="F9" s="8" t="s">
        <v>10</v>
      </c>
      <c r="G9" s="4"/>
      <c r="H9" s="30"/>
      <c r="I9" s="30"/>
    </row>
    <row r="10" spans="1:9" ht="14.25">
      <c r="A10" s="63" t="s">
        <v>148</v>
      </c>
      <c r="B10" s="17">
        <v>83850</v>
      </c>
      <c r="C10" s="16">
        <v>700</v>
      </c>
      <c r="D10" s="42">
        <v>2900</v>
      </c>
      <c r="E10" s="42">
        <f t="shared" ref="E10:E28" si="0">+(B10-C10-D10)*0.103</f>
        <v>8265.75</v>
      </c>
      <c r="F10" s="16">
        <f t="shared" ref="F10:F28" si="1">(+B10+E10-C10-D10)</f>
        <v>88515.75</v>
      </c>
      <c r="G10" s="19"/>
      <c r="H10" s="49" t="s">
        <v>60</v>
      </c>
      <c r="I10" s="50"/>
    </row>
    <row r="11" spans="1:9" ht="14.25">
      <c r="A11" s="63" t="s">
        <v>48</v>
      </c>
      <c r="B11" s="17">
        <v>85350</v>
      </c>
      <c r="C11" s="16">
        <v>700</v>
      </c>
      <c r="D11" s="43">
        <v>2900</v>
      </c>
      <c r="E11" s="42">
        <f t="shared" si="0"/>
        <v>8420.25</v>
      </c>
      <c r="F11" s="16">
        <f t="shared" si="1"/>
        <v>90170.25</v>
      </c>
      <c r="G11" s="19"/>
      <c r="H11" s="29"/>
      <c r="I11" s="29"/>
    </row>
    <row r="12" spans="1:9" ht="14.25">
      <c r="A12" s="63" t="s">
        <v>106</v>
      </c>
      <c r="B12" s="17">
        <v>84350</v>
      </c>
      <c r="C12" s="16">
        <v>700</v>
      </c>
      <c r="D12" s="43">
        <v>2900</v>
      </c>
      <c r="E12" s="42">
        <f t="shared" si="0"/>
        <v>8317.25</v>
      </c>
      <c r="F12" s="16">
        <f t="shared" si="1"/>
        <v>89067.25</v>
      </c>
      <c r="G12" s="19"/>
      <c r="H12" s="29"/>
      <c r="I12" s="29"/>
    </row>
    <row r="13" spans="1:9" ht="14.25">
      <c r="A13" s="63" t="s">
        <v>168</v>
      </c>
      <c r="B13" s="17">
        <v>82800</v>
      </c>
      <c r="C13" s="16">
        <v>700</v>
      </c>
      <c r="D13" s="42">
        <v>2650</v>
      </c>
      <c r="E13" s="42">
        <f t="shared" si="0"/>
        <v>8183.3499999999995</v>
      </c>
      <c r="F13" s="16">
        <f t="shared" si="1"/>
        <v>87633.35</v>
      </c>
      <c r="G13" s="68" t="s">
        <v>25</v>
      </c>
      <c r="H13" s="32" t="s">
        <v>26</v>
      </c>
      <c r="I13" s="9" t="s">
        <v>114</v>
      </c>
    </row>
    <row r="14" spans="1:9" ht="14.25">
      <c r="A14" s="63" t="s">
        <v>110</v>
      </c>
      <c r="B14" s="17">
        <v>84300</v>
      </c>
      <c r="C14" s="16">
        <v>700</v>
      </c>
      <c r="D14" s="42">
        <v>2650</v>
      </c>
      <c r="E14" s="42">
        <f t="shared" si="0"/>
        <v>8337.85</v>
      </c>
      <c r="F14" s="16">
        <f t="shared" si="1"/>
        <v>89287.85</v>
      </c>
      <c r="G14" s="33" t="s">
        <v>27</v>
      </c>
      <c r="H14" s="32" t="s">
        <v>28</v>
      </c>
      <c r="I14" s="62">
        <v>2.5749999999999999E-2</v>
      </c>
    </row>
    <row r="15" spans="1:9" ht="14.25">
      <c r="A15" s="63" t="s">
        <v>109</v>
      </c>
      <c r="B15" s="17">
        <v>83300</v>
      </c>
      <c r="C15" s="16">
        <v>700</v>
      </c>
      <c r="D15" s="42">
        <v>2650</v>
      </c>
      <c r="E15" s="42">
        <f t="shared" si="0"/>
        <v>8234.85</v>
      </c>
      <c r="F15" s="16">
        <f t="shared" si="1"/>
        <v>88184.85</v>
      </c>
      <c r="G15" s="33"/>
      <c r="H15" s="33"/>
      <c r="I15" s="32"/>
    </row>
    <row r="16" spans="1:9" ht="14.25">
      <c r="A16" s="63" t="s">
        <v>47</v>
      </c>
      <c r="B16" s="16">
        <v>85500</v>
      </c>
      <c r="C16" s="16">
        <v>700</v>
      </c>
      <c r="D16" s="42">
        <v>2300</v>
      </c>
      <c r="E16" s="42">
        <f t="shared" si="0"/>
        <v>8497.5</v>
      </c>
      <c r="F16" s="16">
        <f t="shared" si="1"/>
        <v>90997.5</v>
      </c>
      <c r="G16" s="33"/>
      <c r="H16" s="68"/>
      <c r="I16" s="32"/>
    </row>
    <row r="17" spans="1:9" ht="14.25">
      <c r="A17" s="63" t="s">
        <v>35</v>
      </c>
      <c r="B17" s="16">
        <v>84250</v>
      </c>
      <c r="C17" s="16">
        <v>700</v>
      </c>
      <c r="D17" s="42">
        <v>3050</v>
      </c>
      <c r="E17" s="42">
        <f t="shared" si="0"/>
        <v>8291.5</v>
      </c>
      <c r="F17" s="16">
        <f t="shared" si="1"/>
        <v>88791.5</v>
      </c>
      <c r="G17" s="83" t="s">
        <v>176</v>
      </c>
      <c r="H17" s="47">
        <v>2330</v>
      </c>
      <c r="I17" s="16">
        <f>+H17*0.02575</f>
        <v>59.997499999999995</v>
      </c>
    </row>
    <row r="18" spans="1:9" ht="14.25">
      <c r="A18" s="63" t="s">
        <v>196</v>
      </c>
      <c r="B18" s="16">
        <v>87650</v>
      </c>
      <c r="C18" s="16">
        <v>700</v>
      </c>
      <c r="D18" s="42">
        <v>2400</v>
      </c>
      <c r="E18" s="42">
        <f t="shared" si="0"/>
        <v>8708.65</v>
      </c>
      <c r="F18" s="16">
        <f t="shared" si="1"/>
        <v>93258.65</v>
      </c>
      <c r="G18" s="83"/>
      <c r="H18" s="47"/>
      <c r="I18" s="16"/>
    </row>
    <row r="19" spans="1:9" ht="14.25">
      <c r="A19" s="63" t="s">
        <v>169</v>
      </c>
      <c r="B19" s="16">
        <v>84350</v>
      </c>
      <c r="C19" s="16">
        <v>700</v>
      </c>
      <c r="D19" s="42">
        <v>2400</v>
      </c>
      <c r="E19" s="42">
        <f t="shared" si="0"/>
        <v>8368.75</v>
      </c>
      <c r="F19" s="16">
        <f t="shared" si="1"/>
        <v>89618.75</v>
      </c>
      <c r="G19" s="83" t="s">
        <v>177</v>
      </c>
      <c r="H19" s="47">
        <v>2292</v>
      </c>
      <c r="I19" s="16">
        <f>+H19*0.02575</f>
        <v>59.018999999999998</v>
      </c>
    </row>
    <row r="20" spans="1:9" ht="14.25">
      <c r="A20" s="63" t="s">
        <v>185</v>
      </c>
      <c r="B20" s="16">
        <v>84150</v>
      </c>
      <c r="C20" s="16">
        <v>700</v>
      </c>
      <c r="D20" s="42">
        <v>3400</v>
      </c>
      <c r="E20" s="42">
        <f t="shared" si="0"/>
        <v>8245.15</v>
      </c>
      <c r="F20" s="16">
        <f t="shared" si="1"/>
        <v>88295.15</v>
      </c>
      <c r="G20" s="83" t="s">
        <v>178</v>
      </c>
      <c r="H20" s="47">
        <v>2125</v>
      </c>
      <c r="I20" s="16">
        <f>+H20*0.02575</f>
        <v>54.71875</v>
      </c>
    </row>
    <row r="21" spans="1:9" ht="14.25">
      <c r="A21" s="63" t="s">
        <v>186</v>
      </c>
      <c r="B21" s="16">
        <v>86550</v>
      </c>
      <c r="C21" s="16">
        <v>700</v>
      </c>
      <c r="D21" s="43">
        <v>2800</v>
      </c>
      <c r="E21" s="42">
        <f>+(B21-C21-D21)*0.103</f>
        <v>8554.15</v>
      </c>
      <c r="F21" s="16">
        <f>(+B21+E21-C21-D21)</f>
        <v>91604.15</v>
      </c>
      <c r="G21" s="83" t="s">
        <v>179</v>
      </c>
      <c r="H21" s="47">
        <v>2570</v>
      </c>
      <c r="I21" s="16">
        <f>+H21*0.02575</f>
        <v>66.177499999999995</v>
      </c>
    </row>
    <row r="22" spans="1:9" ht="14.25">
      <c r="A22" s="63" t="s">
        <v>147</v>
      </c>
      <c r="B22" s="17">
        <v>82700</v>
      </c>
      <c r="C22" s="16">
        <v>700</v>
      </c>
      <c r="D22" s="43">
        <v>2650</v>
      </c>
      <c r="E22" s="42">
        <f t="shared" si="0"/>
        <v>8173.0499999999993</v>
      </c>
      <c r="F22" s="16">
        <f t="shared" si="1"/>
        <v>87523.05</v>
      </c>
      <c r="G22" s="83"/>
      <c r="H22" s="47"/>
      <c r="I22" s="16"/>
    </row>
    <row r="23" spans="1:9" ht="14.25">
      <c r="A23" s="63" t="s">
        <v>108</v>
      </c>
      <c r="B23" s="16">
        <v>85250</v>
      </c>
      <c r="C23" s="16">
        <v>700</v>
      </c>
      <c r="D23" s="42">
        <v>2750</v>
      </c>
      <c r="E23" s="42">
        <f t="shared" si="0"/>
        <v>8425.4</v>
      </c>
      <c r="F23" s="16">
        <f t="shared" si="1"/>
        <v>90225.4</v>
      </c>
      <c r="G23" s="83" t="s">
        <v>180</v>
      </c>
      <c r="H23" s="47">
        <v>2548</v>
      </c>
      <c r="I23" s="16">
        <f>+H23*0.02575</f>
        <v>65.61099999999999</v>
      </c>
    </row>
    <row r="24" spans="1:9" ht="14.25">
      <c r="A24" s="63" t="s">
        <v>187</v>
      </c>
      <c r="B24" s="16">
        <v>87500</v>
      </c>
      <c r="C24" s="16">
        <v>700</v>
      </c>
      <c r="D24" s="43">
        <v>3000</v>
      </c>
      <c r="E24" s="42">
        <f t="shared" si="0"/>
        <v>8631.4</v>
      </c>
      <c r="F24" s="16">
        <f t="shared" si="1"/>
        <v>92431.4</v>
      </c>
      <c r="G24" s="33"/>
      <c r="H24" s="47"/>
      <c r="I24" s="47"/>
    </row>
    <row r="25" spans="1:9" ht="14.25">
      <c r="A25" s="63" t="s">
        <v>188</v>
      </c>
      <c r="B25" s="16">
        <v>85050</v>
      </c>
      <c r="C25" s="16">
        <v>700</v>
      </c>
      <c r="D25" s="43">
        <v>2800</v>
      </c>
      <c r="E25" s="42">
        <f t="shared" si="0"/>
        <v>8399.65</v>
      </c>
      <c r="F25" s="16">
        <f t="shared" si="1"/>
        <v>89949.65</v>
      </c>
      <c r="G25" s="33" t="s">
        <v>181</v>
      </c>
      <c r="H25" s="72">
        <v>2292</v>
      </c>
      <c r="I25" s="47">
        <f>+H25*0.02575</f>
        <v>59.018999999999998</v>
      </c>
    </row>
    <row r="26" spans="1:9" ht="13.5" customHeight="1">
      <c r="A26" s="63" t="s">
        <v>11</v>
      </c>
      <c r="B26" s="16">
        <v>77200</v>
      </c>
      <c r="C26" s="16">
        <v>0</v>
      </c>
      <c r="D26" s="42">
        <v>0</v>
      </c>
      <c r="E26" s="42">
        <f t="shared" si="0"/>
        <v>7951.5999999999995</v>
      </c>
      <c r="F26" s="16">
        <f t="shared" si="1"/>
        <v>85151.6</v>
      </c>
      <c r="G26" s="33"/>
      <c r="H26" s="33"/>
      <c r="I26" s="32"/>
    </row>
    <row r="27" spans="1:9" ht="14.25">
      <c r="A27" s="63" t="s">
        <v>12</v>
      </c>
      <c r="B27" s="16">
        <v>73200</v>
      </c>
      <c r="C27" s="16">
        <v>0</v>
      </c>
      <c r="D27" s="42">
        <v>0</v>
      </c>
      <c r="E27" s="42">
        <f t="shared" si="0"/>
        <v>7539.5999999999995</v>
      </c>
      <c r="F27" s="16">
        <f t="shared" si="1"/>
        <v>80739.600000000006</v>
      </c>
      <c r="G27" s="33"/>
      <c r="H27" s="33"/>
      <c r="I27" s="36"/>
    </row>
    <row r="28" spans="1:9" ht="14.25">
      <c r="A28" s="63" t="s">
        <v>82</v>
      </c>
      <c r="B28" s="16">
        <v>71200</v>
      </c>
      <c r="C28" s="16">
        <v>0</v>
      </c>
      <c r="D28" s="42">
        <v>0</v>
      </c>
      <c r="E28" s="42">
        <f t="shared" si="0"/>
        <v>7333.5999999999995</v>
      </c>
      <c r="F28" s="16">
        <f t="shared" si="1"/>
        <v>78533.600000000006</v>
      </c>
      <c r="G28" s="33"/>
      <c r="H28" s="33"/>
      <c r="I28" s="36"/>
    </row>
    <row r="29" spans="1:9" ht="15">
      <c r="A29" s="38" t="s">
        <v>13</v>
      </c>
      <c r="B29" s="16"/>
      <c r="C29" s="16"/>
      <c r="D29" s="42"/>
      <c r="E29" s="9"/>
      <c r="F29" s="9"/>
      <c r="G29" s="33"/>
      <c r="H29" s="33"/>
      <c r="I29" s="32"/>
    </row>
    <row r="30" spans="1:9" ht="18" customHeight="1">
      <c r="A30" s="15" t="s">
        <v>34</v>
      </c>
      <c r="B30" s="16">
        <v>87500</v>
      </c>
      <c r="C30" s="16">
        <v>700</v>
      </c>
      <c r="D30" s="16">
        <v>2650</v>
      </c>
      <c r="E30" s="42">
        <f t="shared" ref="E30:E40" si="2">+(B30-C30-D30)*0.103</f>
        <v>8667.4499999999989</v>
      </c>
      <c r="F30" s="16">
        <f t="shared" ref="F30:F40" si="3">(+B30+E30-C30-D30)</f>
        <v>92817.45</v>
      </c>
      <c r="G30" s="37" t="s">
        <v>40</v>
      </c>
      <c r="H30" s="1"/>
    </row>
    <row r="31" spans="1:9" ht="14.25">
      <c r="A31" s="15" t="s">
        <v>52</v>
      </c>
      <c r="B31" s="16">
        <v>87300</v>
      </c>
      <c r="C31" s="16">
        <v>700</v>
      </c>
      <c r="D31" s="16">
        <v>3200</v>
      </c>
      <c r="E31" s="42">
        <f t="shared" si="2"/>
        <v>8590.1999999999989</v>
      </c>
      <c r="F31" s="16">
        <f t="shared" si="3"/>
        <v>91990.2</v>
      </c>
      <c r="G31" s="19"/>
      <c r="H31" s="1"/>
      <c r="I31" s="1"/>
    </row>
    <row r="32" spans="1:9" ht="14.25">
      <c r="A32" s="15" t="s">
        <v>51</v>
      </c>
      <c r="B32" s="16">
        <v>85950</v>
      </c>
      <c r="C32" s="16">
        <v>700</v>
      </c>
      <c r="D32" s="16">
        <v>1450</v>
      </c>
      <c r="E32" s="42">
        <f t="shared" si="2"/>
        <v>8631.4</v>
      </c>
      <c r="F32" s="16">
        <f t="shared" si="3"/>
        <v>92431.4</v>
      </c>
      <c r="G32" s="19"/>
      <c r="H32" s="1"/>
      <c r="I32" s="7"/>
    </row>
    <row r="33" spans="1:9" ht="14.25">
      <c r="A33" s="15" t="s">
        <v>222</v>
      </c>
      <c r="B33" s="16">
        <v>88050</v>
      </c>
      <c r="C33" s="16">
        <v>700</v>
      </c>
      <c r="D33" s="16">
        <v>2450</v>
      </c>
      <c r="E33" s="42">
        <f t="shared" si="2"/>
        <v>8744.6999999999989</v>
      </c>
      <c r="F33" s="16">
        <f t="shared" si="3"/>
        <v>93644.7</v>
      </c>
      <c r="G33" s="19"/>
      <c r="H33" s="1"/>
      <c r="I33" s="1"/>
    </row>
    <row r="34" spans="1:9" ht="14.25">
      <c r="A34" s="15" t="s">
        <v>37</v>
      </c>
      <c r="B34" s="16">
        <v>90850</v>
      </c>
      <c r="C34" s="16">
        <v>700</v>
      </c>
      <c r="D34" s="16">
        <v>3250</v>
      </c>
      <c r="E34" s="42">
        <f t="shared" si="2"/>
        <v>8950.6999999999989</v>
      </c>
      <c r="F34" s="16">
        <f t="shared" si="3"/>
        <v>95850.7</v>
      </c>
      <c r="G34" s="19"/>
      <c r="H34" s="1"/>
      <c r="I34" s="1"/>
    </row>
    <row r="35" spans="1:9" ht="14.25">
      <c r="A35" s="15" t="s">
        <v>111</v>
      </c>
      <c r="B35" s="16">
        <v>89750</v>
      </c>
      <c r="C35" s="16">
        <v>700</v>
      </c>
      <c r="D35" s="16">
        <v>2750</v>
      </c>
      <c r="E35" s="42">
        <f t="shared" si="2"/>
        <v>8888.9</v>
      </c>
      <c r="F35" s="16">
        <f t="shared" si="3"/>
        <v>95188.9</v>
      </c>
      <c r="G35" s="19"/>
      <c r="H35" s="1"/>
      <c r="I35" s="1"/>
    </row>
    <row r="36" spans="1:9" ht="14.25">
      <c r="A36" s="15" t="s">
        <v>53</v>
      </c>
      <c r="B36" s="16">
        <v>85350</v>
      </c>
      <c r="C36" s="16">
        <v>700</v>
      </c>
      <c r="D36" s="16">
        <v>2650</v>
      </c>
      <c r="E36" s="42">
        <f t="shared" si="2"/>
        <v>8446</v>
      </c>
      <c r="F36" s="16">
        <f t="shared" si="3"/>
        <v>90446</v>
      </c>
      <c r="G36" s="19"/>
      <c r="H36" s="1"/>
      <c r="I36" s="1"/>
    </row>
    <row r="37" spans="1:9" ht="14.25">
      <c r="A37" s="15" t="s">
        <v>226</v>
      </c>
      <c r="B37" s="16">
        <v>87850</v>
      </c>
      <c r="C37" s="16">
        <v>700</v>
      </c>
      <c r="D37" s="16">
        <v>2700</v>
      </c>
      <c r="E37" s="42">
        <f>+(B37-C37-D37)*0.103</f>
        <v>8698.35</v>
      </c>
      <c r="F37" s="16">
        <f>(+B37+E37-C37-D37)</f>
        <v>93148.35</v>
      </c>
      <c r="G37" s="19"/>
      <c r="H37" s="1"/>
      <c r="I37" s="1"/>
    </row>
    <row r="38" spans="1:9" ht="14.25">
      <c r="A38" s="15" t="s">
        <v>38</v>
      </c>
      <c r="B38" s="16">
        <v>80950</v>
      </c>
      <c r="C38" s="16">
        <v>0</v>
      </c>
      <c r="D38" s="16">
        <v>0</v>
      </c>
      <c r="E38" s="42">
        <f t="shared" si="2"/>
        <v>8337.85</v>
      </c>
      <c r="F38" s="16">
        <f t="shared" si="3"/>
        <v>89287.85</v>
      </c>
      <c r="G38" s="19"/>
      <c r="H38" s="1"/>
      <c r="I38" s="1"/>
    </row>
    <row r="39" spans="1:9" ht="14.25">
      <c r="A39" s="15" t="s">
        <v>50</v>
      </c>
      <c r="B39" s="16">
        <v>76950</v>
      </c>
      <c r="C39" s="16">
        <v>0</v>
      </c>
      <c r="D39" s="16">
        <v>0</v>
      </c>
      <c r="E39" s="42">
        <f t="shared" si="2"/>
        <v>7925.8499999999995</v>
      </c>
      <c r="F39" s="16">
        <f t="shared" si="3"/>
        <v>84875.85</v>
      </c>
      <c r="G39" s="19"/>
      <c r="H39" s="1"/>
      <c r="I39" s="1"/>
    </row>
    <row r="40" spans="1:9" ht="14.25">
      <c r="A40" s="15" t="s">
        <v>81</v>
      </c>
      <c r="B40" s="16">
        <v>74950</v>
      </c>
      <c r="C40" s="16">
        <v>0</v>
      </c>
      <c r="D40" s="16">
        <v>0</v>
      </c>
      <c r="E40" s="42">
        <f t="shared" si="2"/>
        <v>7719.8499999999995</v>
      </c>
      <c r="F40" s="16">
        <f t="shared" si="3"/>
        <v>82669.850000000006</v>
      </c>
      <c r="G40" s="19"/>
      <c r="H40" s="1"/>
      <c r="I40" s="1"/>
    </row>
    <row r="41" spans="1:9" ht="15">
      <c r="A41" s="38" t="s">
        <v>14</v>
      </c>
      <c r="B41" s="16"/>
      <c r="C41" s="16"/>
      <c r="D41" s="16"/>
      <c r="E41" s="16">
        <f>(B41-C41-D41)*16%</f>
        <v>0</v>
      </c>
      <c r="F41" s="16">
        <f>(B41-C41-D41)*16%+(B41-C41-D41)</f>
        <v>0</v>
      </c>
      <c r="G41" s="19"/>
      <c r="H41" s="1"/>
      <c r="I41" s="1"/>
    </row>
    <row r="42" spans="1:9" ht="14.25">
      <c r="A42" s="63" t="s">
        <v>208</v>
      </c>
      <c r="B42" s="16">
        <v>93800</v>
      </c>
      <c r="C42" s="16">
        <v>700</v>
      </c>
      <c r="D42" s="16">
        <v>3150</v>
      </c>
      <c r="E42" s="42">
        <f t="shared" ref="E42:E49" si="4">+(B42-C42-D42)*0.103</f>
        <v>9264.85</v>
      </c>
      <c r="F42" s="16">
        <f t="shared" ref="F42:F49" si="5">(+B42+E42-C42-D42)</f>
        <v>99214.85</v>
      </c>
      <c r="G42" s="19"/>
      <c r="H42" s="1"/>
      <c r="I42" s="1"/>
    </row>
    <row r="43" spans="1:9" ht="14.25">
      <c r="A43" s="63" t="s">
        <v>209</v>
      </c>
      <c r="B43" s="16">
        <v>92500</v>
      </c>
      <c r="C43" s="16">
        <v>700</v>
      </c>
      <c r="D43" s="16">
        <v>3150</v>
      </c>
      <c r="E43" s="42">
        <f>+(B43-C43-D43)*0.103</f>
        <v>9130.9499999999989</v>
      </c>
      <c r="F43" s="16">
        <f>(+B43+E43-C43-D43)</f>
        <v>97780.95</v>
      </c>
      <c r="G43" s="19"/>
      <c r="H43" s="1"/>
      <c r="I43" s="1"/>
    </row>
    <row r="44" spans="1:9" ht="14.25">
      <c r="A44" s="15" t="s">
        <v>87</v>
      </c>
      <c r="B44" s="16">
        <v>93200</v>
      </c>
      <c r="C44" s="16">
        <v>700</v>
      </c>
      <c r="D44" s="16">
        <v>2900</v>
      </c>
      <c r="E44" s="42">
        <f t="shared" si="4"/>
        <v>9228.7999999999993</v>
      </c>
      <c r="F44" s="16">
        <f t="shared" si="5"/>
        <v>98828.800000000003</v>
      </c>
      <c r="G44" s="19"/>
      <c r="H44" s="1"/>
      <c r="I44" s="1"/>
    </row>
    <row r="45" spans="1:9" ht="14.25">
      <c r="A45" s="15" t="s">
        <v>151</v>
      </c>
      <c r="B45" s="16">
        <v>91300</v>
      </c>
      <c r="C45" s="16">
        <v>700</v>
      </c>
      <c r="D45" s="16">
        <v>3150</v>
      </c>
      <c r="E45" s="42">
        <f t="shared" si="4"/>
        <v>9007.35</v>
      </c>
      <c r="F45" s="16">
        <f t="shared" si="5"/>
        <v>96457.35</v>
      </c>
      <c r="G45" s="19"/>
      <c r="H45" s="1"/>
      <c r="I45" s="1"/>
    </row>
    <row r="46" spans="1:9" ht="14.25">
      <c r="A46" s="15" t="s">
        <v>149</v>
      </c>
      <c r="B46" s="16">
        <v>91250</v>
      </c>
      <c r="C46" s="16">
        <v>700</v>
      </c>
      <c r="D46" s="16">
        <v>3400</v>
      </c>
      <c r="E46" s="42">
        <f t="shared" si="4"/>
        <v>8976.4499999999989</v>
      </c>
      <c r="F46" s="16">
        <f t="shared" si="5"/>
        <v>96126.45</v>
      </c>
      <c r="G46" s="19"/>
      <c r="H46" s="1"/>
      <c r="I46" s="1"/>
    </row>
    <row r="47" spans="1:9" ht="14.25">
      <c r="A47" s="15" t="s">
        <v>150</v>
      </c>
      <c r="B47" s="16">
        <v>90750</v>
      </c>
      <c r="C47" s="16">
        <v>700</v>
      </c>
      <c r="D47" s="16">
        <v>3400</v>
      </c>
      <c r="E47" s="42">
        <f t="shared" si="4"/>
        <v>8924.9499999999989</v>
      </c>
      <c r="F47" s="16">
        <f t="shared" si="5"/>
        <v>95574.95</v>
      </c>
      <c r="G47" s="19"/>
      <c r="H47" s="1"/>
      <c r="I47" s="1"/>
    </row>
    <row r="48" spans="1:9" ht="14.25">
      <c r="A48" s="15" t="s">
        <v>88</v>
      </c>
      <c r="B48" s="16">
        <v>88500</v>
      </c>
      <c r="C48" s="16">
        <v>700</v>
      </c>
      <c r="D48" s="16">
        <v>2800</v>
      </c>
      <c r="E48" s="42">
        <f t="shared" si="4"/>
        <v>8755</v>
      </c>
      <c r="F48" s="16">
        <f t="shared" si="5"/>
        <v>93755</v>
      </c>
      <c r="G48" s="19"/>
      <c r="H48" s="1"/>
      <c r="I48" s="1"/>
    </row>
    <row r="49" spans="1:9" ht="14.25">
      <c r="A49" s="15" t="s">
        <v>54</v>
      </c>
      <c r="B49" s="16">
        <v>93600</v>
      </c>
      <c r="C49" s="16">
        <v>700</v>
      </c>
      <c r="D49" s="16">
        <v>850</v>
      </c>
      <c r="E49" s="42">
        <f t="shared" si="4"/>
        <v>9481.15</v>
      </c>
      <c r="F49" s="16">
        <f t="shared" si="5"/>
        <v>101531.15</v>
      </c>
      <c r="G49" s="19"/>
      <c r="H49" s="1"/>
      <c r="I49" s="1"/>
    </row>
    <row r="50" spans="1:9" ht="14.25">
      <c r="A50" s="76" t="s">
        <v>199</v>
      </c>
      <c r="B50" s="16">
        <v>92800</v>
      </c>
      <c r="C50" s="16">
        <v>700</v>
      </c>
      <c r="D50" s="16">
        <v>3350</v>
      </c>
      <c r="E50" s="42">
        <f>+(B50-C50-D50)*0.103</f>
        <v>9141.25</v>
      </c>
      <c r="F50" s="16">
        <f>(+B50+E50-C50-D50)</f>
        <v>97891.25</v>
      </c>
      <c r="G50" s="19"/>
      <c r="H50" s="1"/>
      <c r="I50" s="1"/>
    </row>
    <row r="51" spans="1:9" ht="15">
      <c r="A51" s="38" t="s">
        <v>15</v>
      </c>
      <c r="B51" s="16"/>
      <c r="C51" s="16"/>
      <c r="D51" s="42"/>
      <c r="E51" s="16"/>
      <c r="F51" s="16"/>
      <c r="G51" s="19"/>
      <c r="H51" s="1"/>
      <c r="I51" s="1"/>
    </row>
    <row r="52" spans="1:9" ht="14.25">
      <c r="A52" s="15" t="s">
        <v>161</v>
      </c>
      <c r="B52" s="16">
        <v>84950</v>
      </c>
      <c r="C52" s="16">
        <v>700</v>
      </c>
      <c r="D52" s="42">
        <v>2850</v>
      </c>
      <c r="E52" s="42">
        <f t="shared" ref="E52:E62" si="6">+(B52-C52-D52)*0.103</f>
        <v>8384.1999999999989</v>
      </c>
      <c r="F52" s="16">
        <f t="shared" ref="F52:F62" si="7">(+B52+E52-C52-D52)</f>
        <v>89784.2</v>
      </c>
      <c r="G52" s="19"/>
      <c r="H52" s="1"/>
      <c r="I52" s="1"/>
    </row>
    <row r="53" spans="1:9" ht="14.25">
      <c r="A53" s="15" t="s">
        <v>162</v>
      </c>
      <c r="B53" s="16">
        <v>85250</v>
      </c>
      <c r="C53" s="16">
        <v>700</v>
      </c>
      <c r="D53" s="42">
        <v>2850</v>
      </c>
      <c r="E53" s="42">
        <f t="shared" si="6"/>
        <v>8415.1</v>
      </c>
      <c r="F53" s="16">
        <f t="shared" si="7"/>
        <v>90115.1</v>
      </c>
      <c r="G53" s="19"/>
      <c r="H53" s="1"/>
      <c r="I53" s="1"/>
    </row>
    <row r="54" spans="1:9" ht="14.25">
      <c r="A54" s="15" t="s">
        <v>166</v>
      </c>
      <c r="B54" s="16">
        <v>85700</v>
      </c>
      <c r="C54" s="16">
        <v>700</v>
      </c>
      <c r="D54" s="42">
        <v>2850</v>
      </c>
      <c r="E54" s="42">
        <f t="shared" si="6"/>
        <v>8461.4499999999989</v>
      </c>
      <c r="F54" s="16">
        <f t="shared" si="7"/>
        <v>90611.45</v>
      </c>
      <c r="G54" s="19"/>
      <c r="H54" s="1"/>
      <c r="I54" s="1"/>
    </row>
    <row r="55" spans="1:9" ht="14.25">
      <c r="A55" s="15" t="s">
        <v>159</v>
      </c>
      <c r="B55" s="16">
        <v>84700</v>
      </c>
      <c r="C55" s="16">
        <v>700</v>
      </c>
      <c r="D55" s="42">
        <v>2850</v>
      </c>
      <c r="E55" s="42">
        <f t="shared" si="6"/>
        <v>8358.4499999999989</v>
      </c>
      <c r="F55" s="16">
        <f t="shared" si="7"/>
        <v>89508.45</v>
      </c>
      <c r="G55" s="19"/>
      <c r="H55" s="1"/>
      <c r="I55" s="1"/>
    </row>
    <row r="56" spans="1:9" ht="14.25">
      <c r="A56" s="15" t="s">
        <v>129</v>
      </c>
      <c r="B56" s="16">
        <v>84700</v>
      </c>
      <c r="C56" s="16">
        <v>700</v>
      </c>
      <c r="D56" s="42">
        <v>2850</v>
      </c>
      <c r="E56" s="42">
        <f t="shared" si="6"/>
        <v>8358.4499999999989</v>
      </c>
      <c r="F56" s="16">
        <f t="shared" si="7"/>
        <v>89508.45</v>
      </c>
      <c r="G56" s="19"/>
      <c r="H56" s="1"/>
      <c r="I56" s="1"/>
    </row>
    <row r="57" spans="1:9" ht="14.25">
      <c r="A57" s="15" t="s">
        <v>49</v>
      </c>
      <c r="B57" s="16">
        <v>85550</v>
      </c>
      <c r="C57" s="16">
        <v>700</v>
      </c>
      <c r="D57" s="42">
        <v>2150</v>
      </c>
      <c r="E57" s="42">
        <f t="shared" si="6"/>
        <v>8518.1</v>
      </c>
      <c r="F57" s="16">
        <f t="shared" si="7"/>
        <v>91218.1</v>
      </c>
      <c r="G57" s="19"/>
      <c r="H57" s="1"/>
      <c r="I57" s="1"/>
    </row>
    <row r="58" spans="1:9" ht="14.25">
      <c r="A58" s="15" t="s">
        <v>62</v>
      </c>
      <c r="B58" s="16">
        <v>87050</v>
      </c>
      <c r="C58" s="16">
        <v>700</v>
      </c>
      <c r="D58" s="42">
        <v>2150</v>
      </c>
      <c r="E58" s="42">
        <f t="shared" si="6"/>
        <v>8672.6</v>
      </c>
      <c r="F58" s="16">
        <f t="shared" si="7"/>
        <v>92872.6</v>
      </c>
      <c r="G58" s="19"/>
      <c r="H58" s="1"/>
      <c r="I58" s="1"/>
    </row>
    <row r="59" spans="1:9" ht="14.25">
      <c r="A59" s="15" t="s">
        <v>107</v>
      </c>
      <c r="B59" s="16">
        <v>86250</v>
      </c>
      <c r="C59" s="16">
        <v>700</v>
      </c>
      <c r="D59" s="42">
        <v>2100</v>
      </c>
      <c r="E59" s="42">
        <f t="shared" si="6"/>
        <v>8595.35</v>
      </c>
      <c r="F59" s="16">
        <f t="shared" si="7"/>
        <v>92045.35</v>
      </c>
      <c r="G59" s="19"/>
      <c r="H59" s="1"/>
      <c r="I59" s="1"/>
    </row>
    <row r="60" spans="1:9" ht="14.25">
      <c r="A60" s="15" t="s">
        <v>11</v>
      </c>
      <c r="B60" s="16">
        <v>79500</v>
      </c>
      <c r="C60" s="16">
        <v>0</v>
      </c>
      <c r="D60" s="42">
        <v>0</v>
      </c>
      <c r="E60" s="42">
        <f t="shared" si="6"/>
        <v>8188.5</v>
      </c>
      <c r="F60" s="16">
        <f t="shared" si="7"/>
        <v>87688.5</v>
      </c>
      <c r="G60" s="19"/>
      <c r="H60" s="1"/>
      <c r="I60" s="1"/>
    </row>
    <row r="61" spans="1:9" ht="14.25">
      <c r="A61" s="15" t="s">
        <v>12</v>
      </c>
      <c r="B61" s="16">
        <v>76000</v>
      </c>
      <c r="C61" s="16">
        <v>0</v>
      </c>
      <c r="D61" s="42">
        <v>0</v>
      </c>
      <c r="E61" s="42">
        <f t="shared" si="6"/>
        <v>7828</v>
      </c>
      <c r="F61" s="16">
        <f t="shared" si="7"/>
        <v>83828</v>
      </c>
      <c r="G61" s="19"/>
      <c r="H61" s="1"/>
      <c r="I61" s="1"/>
    </row>
    <row r="62" spans="1:9" ht="14.25">
      <c r="A62" s="15" t="s">
        <v>83</v>
      </c>
      <c r="B62" s="16">
        <v>72000</v>
      </c>
      <c r="C62" s="16">
        <v>0</v>
      </c>
      <c r="D62" s="42">
        <v>0</v>
      </c>
      <c r="E62" s="42">
        <f t="shared" si="6"/>
        <v>7416</v>
      </c>
      <c r="F62" s="16">
        <f t="shared" si="7"/>
        <v>79416</v>
      </c>
      <c r="G62" s="19"/>
      <c r="H62" s="1"/>
      <c r="I62" s="1"/>
    </row>
    <row r="63" spans="1:9" ht="15">
      <c r="A63" s="38" t="s">
        <v>36</v>
      </c>
      <c r="B63" s="16"/>
      <c r="C63" s="16"/>
      <c r="D63" s="39"/>
      <c r="E63" s="40"/>
      <c r="F63" s="40"/>
      <c r="G63" s="19"/>
      <c r="H63" s="19"/>
      <c r="I63" s="19"/>
    </row>
    <row r="64" spans="1:9" ht="14.25">
      <c r="A64" s="15" t="s">
        <v>141</v>
      </c>
      <c r="B64" s="16" t="s">
        <v>133</v>
      </c>
      <c r="C64" s="21" t="s">
        <v>134</v>
      </c>
      <c r="D64" s="16" t="s">
        <v>135</v>
      </c>
      <c r="E64" s="16" t="s">
        <v>136</v>
      </c>
      <c r="F64" s="16" t="s">
        <v>137</v>
      </c>
      <c r="G64" s="16" t="s">
        <v>138</v>
      </c>
      <c r="H64" s="16" t="s">
        <v>139</v>
      </c>
      <c r="I64" s="1"/>
    </row>
    <row r="65" spans="1:10" ht="14.25">
      <c r="A65" s="15" t="s">
        <v>140</v>
      </c>
      <c r="B65" s="21" t="s">
        <v>29</v>
      </c>
      <c r="C65" s="21" t="s">
        <v>17</v>
      </c>
      <c r="D65" s="21" t="s">
        <v>18</v>
      </c>
      <c r="E65" s="21" t="s">
        <v>19</v>
      </c>
      <c r="F65" s="21" t="s">
        <v>20</v>
      </c>
      <c r="G65" s="21" t="s">
        <v>132</v>
      </c>
      <c r="H65" s="21" t="s">
        <v>21</v>
      </c>
      <c r="I65" s="1"/>
    </row>
    <row r="66" spans="1:10" ht="14.25">
      <c r="A66" s="15" t="s">
        <v>142</v>
      </c>
      <c r="B66" s="21" t="s">
        <v>143</v>
      </c>
      <c r="C66" s="98" t="s">
        <v>144</v>
      </c>
      <c r="D66" s="99"/>
      <c r="E66" s="90" t="s">
        <v>145</v>
      </c>
      <c r="F66" s="78" t="s">
        <v>223</v>
      </c>
      <c r="G66" s="78" t="s">
        <v>146</v>
      </c>
      <c r="H66" s="78" t="s">
        <v>224</v>
      </c>
      <c r="I66" s="1"/>
    </row>
    <row r="67" spans="1:10" ht="14.25">
      <c r="A67" s="15" t="s">
        <v>61</v>
      </c>
      <c r="B67" s="21" t="s">
        <v>29</v>
      </c>
      <c r="C67" s="98" t="s">
        <v>131</v>
      </c>
      <c r="D67" s="99"/>
      <c r="E67" s="90" t="s">
        <v>19</v>
      </c>
      <c r="F67" s="78" t="s">
        <v>202</v>
      </c>
      <c r="G67" s="78" t="s">
        <v>132</v>
      </c>
      <c r="H67" s="78" t="s">
        <v>225</v>
      </c>
      <c r="I67" s="1"/>
    </row>
    <row r="68" spans="1:10">
      <c r="A68" s="60" t="s">
        <v>204</v>
      </c>
      <c r="B68" s="51"/>
      <c r="C68" s="51"/>
      <c r="D68" s="51"/>
      <c r="E68" s="51"/>
      <c r="F68" s="51"/>
      <c r="G68" s="51"/>
      <c r="H68" s="51"/>
      <c r="I68" s="4"/>
      <c r="J68" s="4"/>
    </row>
    <row r="69" spans="1:10" ht="16.5" customHeight="1">
      <c r="A69" s="61" t="s">
        <v>203</v>
      </c>
      <c r="B69" s="51"/>
      <c r="C69" s="51"/>
      <c r="D69" s="51"/>
      <c r="E69" s="51"/>
      <c r="F69" s="51"/>
      <c r="G69" s="51"/>
      <c r="H69" s="51"/>
      <c r="I69" s="4"/>
      <c r="J69" s="4"/>
    </row>
    <row r="70" spans="1:10">
      <c r="A70" s="77" t="s">
        <v>201</v>
      </c>
      <c r="B70" s="51"/>
      <c r="C70" s="51"/>
      <c r="D70" s="51"/>
      <c r="E70" s="51"/>
      <c r="F70" s="51"/>
      <c r="G70" s="51"/>
      <c r="H70" s="51"/>
      <c r="I70" s="2"/>
      <c r="J70" s="1"/>
    </row>
    <row r="71" spans="1:10">
      <c r="A71" s="53" t="s">
        <v>194</v>
      </c>
      <c r="B71" s="24"/>
      <c r="C71" s="24"/>
      <c r="D71" s="24"/>
      <c r="E71" s="24"/>
      <c r="F71" s="24"/>
      <c r="G71" s="25"/>
      <c r="H71" s="25"/>
      <c r="I71" s="2"/>
      <c r="J71" s="1"/>
    </row>
    <row r="72" spans="1:10">
      <c r="A72" s="55" t="s">
        <v>127</v>
      </c>
      <c r="B72" s="24"/>
      <c r="C72" s="24"/>
      <c r="D72" s="24"/>
      <c r="E72" s="24"/>
      <c r="F72" s="24"/>
      <c r="G72" s="25"/>
      <c r="H72" s="25"/>
      <c r="I72" s="2"/>
      <c r="J72" s="1"/>
    </row>
    <row r="73" spans="1:10">
      <c r="A73" s="53" t="s">
        <v>172</v>
      </c>
      <c r="B73" s="1"/>
      <c r="C73" s="26"/>
      <c r="D73" s="26"/>
      <c r="E73" s="26"/>
      <c r="F73" s="26"/>
      <c r="G73" s="26"/>
      <c r="H73" s="2"/>
      <c r="I73" s="2"/>
      <c r="J73" s="1"/>
    </row>
    <row r="74" spans="1:10">
      <c r="A74" s="69" t="s">
        <v>192</v>
      </c>
      <c r="B74" s="70"/>
      <c r="C74" s="71"/>
      <c r="D74" s="71"/>
      <c r="E74" s="71"/>
      <c r="F74" s="71"/>
      <c r="G74" s="71"/>
      <c r="H74" s="52"/>
      <c r="I74" s="2"/>
      <c r="J74" s="1"/>
    </row>
    <row r="75" spans="1:10">
      <c r="A75" s="53" t="s">
        <v>115</v>
      </c>
      <c r="B75" s="1"/>
      <c r="C75" s="26"/>
      <c r="D75" s="26"/>
      <c r="E75" s="26"/>
      <c r="F75" s="26"/>
      <c r="G75" s="26"/>
      <c r="H75" s="2"/>
      <c r="I75" s="2"/>
      <c r="J75" s="1"/>
    </row>
    <row r="76" spans="1:10">
      <c r="A76" s="53" t="s">
        <v>116</v>
      </c>
      <c r="B76" s="22"/>
      <c r="C76" s="22"/>
      <c r="D76" s="22"/>
      <c r="E76" s="22"/>
      <c r="F76" s="22"/>
      <c r="G76" s="22"/>
      <c r="H76" s="23"/>
      <c r="I76" s="1"/>
      <c r="J76" s="1"/>
    </row>
    <row r="77" spans="1:10">
      <c r="A77" s="53" t="s">
        <v>117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53" t="s">
        <v>118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53" t="s">
        <v>119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74" t="s">
        <v>197</v>
      </c>
      <c r="B80" s="1"/>
      <c r="C80" s="1"/>
      <c r="D80" s="1"/>
      <c r="E80" s="1"/>
      <c r="F80" s="1"/>
      <c r="G80" s="1"/>
      <c r="H80" s="1"/>
      <c r="I80" s="1"/>
    </row>
    <row r="81" spans="1:9">
      <c r="A81" s="27" t="s">
        <v>22</v>
      </c>
      <c r="B81" s="27"/>
      <c r="C81" s="27"/>
      <c r="D81" s="1"/>
      <c r="E81" s="1"/>
      <c r="F81" s="1"/>
      <c r="G81" s="1"/>
      <c r="H81" s="1"/>
      <c r="I81" s="1"/>
    </row>
    <row r="82" spans="1:9" ht="15">
      <c r="A82" s="28" t="s">
        <v>55</v>
      </c>
      <c r="B82" s="27"/>
      <c r="C82" s="27"/>
      <c r="D82" s="1"/>
      <c r="E82" s="1"/>
      <c r="F82" s="1"/>
      <c r="G82" s="1"/>
      <c r="H82" s="1"/>
      <c r="I82" s="1"/>
    </row>
    <row r="83" spans="1:9" ht="15">
      <c r="A83" s="28" t="s">
        <v>59</v>
      </c>
      <c r="B83" s="27"/>
      <c r="C83" s="1"/>
      <c r="D83" s="1"/>
      <c r="E83" s="1"/>
      <c r="F83" s="1"/>
      <c r="G83" s="1"/>
      <c r="H83" s="1"/>
      <c r="I83" s="1"/>
    </row>
  </sheetData>
  <mergeCells count="8">
    <mergeCell ref="A7:I7"/>
    <mergeCell ref="C67:D67"/>
    <mergeCell ref="H8:I8"/>
    <mergeCell ref="A4:I4"/>
    <mergeCell ref="A1:I1"/>
    <mergeCell ref="A2:I2"/>
    <mergeCell ref="A3:I3"/>
    <mergeCell ref="C66:D66"/>
  </mergeCells>
  <phoneticPr fontId="0" type="noConversion"/>
  <hyperlinks>
    <hyperlink ref="E9" r:id="rId1" display="E.D.@ 14.42%"/>
  </hyperlinks>
  <pageMargins left="0.67" right="0" top="0.25" bottom="0" header="0" footer="0"/>
  <pageSetup scale="66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DAMAN,SIL,</vt:lpstr>
      <vt:lpstr>DADRA</vt:lpstr>
      <vt:lpstr>GUJARAT (E)</vt:lpstr>
      <vt:lpstr>GUJARAT  (S)</vt:lpstr>
      <vt:lpstr>GUJARAT (W)</vt:lpstr>
      <vt:lpstr>BHIWANDI</vt:lpstr>
      <vt:lpstr>MAHA(O.V.)</vt:lpstr>
      <vt:lpstr>MAHA(VIDH)</vt:lpstr>
      <vt:lpstr>MAHA(KHAN)</vt:lpstr>
      <vt:lpstr>MAHA(SOUTH)</vt:lpstr>
      <vt:lpstr>STOCK POINT</vt:lpstr>
    </vt:vector>
  </TitlesOfParts>
  <Company>Ganapati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</cp:lastModifiedBy>
  <cp:lastPrinted>2012-03-09T06:03:52Z</cp:lastPrinted>
  <dcterms:created xsi:type="dcterms:W3CDTF">2001-04-10T13:46:13Z</dcterms:created>
  <dcterms:modified xsi:type="dcterms:W3CDTF">2012-03-09T08:01:16Z</dcterms:modified>
</cp:coreProperties>
</file>